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ajay_patel_london_gov_uk/Documents/LondonElects EMS 2024/7. Post Election Files &amp; Backups/"/>
    </mc:Choice>
  </mc:AlternateContent>
  <xr:revisionPtr revIDLastSave="1650" documentId="8_{25A7940C-FE37-40D6-982A-C7D890233D0C}" xr6:coauthVersionLast="47" xr6:coauthVersionMax="47" xr10:uidLastSave="{CB759B5A-AF12-470C-BAED-ED6E1548E28D}"/>
  <bookViews>
    <workbookView minimized="1" xWindow="4260" yWindow="3885" windowWidth="15390" windowHeight="9532" tabRatio="858" firstSheet="4" activeTab="8" xr2:uid="{9268BCE4-3DCC-492E-B57C-413E537B879E}"/>
  </bookViews>
  <sheets>
    <sheet name="Overview" sheetId="8" r:id="rId1"/>
    <sheet name="1. Mayor of London" sheetId="1" r:id="rId2"/>
    <sheet name="2. Constituency Assembly Pt 1" sheetId="7" r:id="rId3"/>
    <sheet name="3. Constituency Assembly Pt 2" sheetId="3" r:id="rId4"/>
    <sheet name="4. London-wide Assembly" sheetId="2" r:id="rId5"/>
    <sheet name="5. London-wide Seat Priority" sheetId="6" r:id="rId6"/>
    <sheet name="6. London-wide D'Hondt Calc" sheetId="5" r:id="rId7"/>
    <sheet name="7. London-wide Elected" sheetId="4" r:id="rId8"/>
    <sheet name="8. Inperson and Postal Ballots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15" i="9"/>
  <c r="H19" i="9"/>
  <c r="E21" i="9"/>
  <c r="D21" i="9"/>
  <c r="C21" i="9"/>
  <c r="B21" i="9"/>
  <c r="G19" i="9"/>
  <c r="F19" i="9"/>
  <c r="G18" i="9"/>
  <c r="F18" i="9"/>
  <c r="H18" i="9" s="1"/>
  <c r="G17" i="9"/>
  <c r="F17" i="9"/>
  <c r="G16" i="9"/>
  <c r="F16" i="9"/>
  <c r="H16" i="9" s="1"/>
  <c r="G15" i="9"/>
  <c r="F15" i="9"/>
  <c r="G14" i="9"/>
  <c r="F14" i="9"/>
  <c r="H14" i="9" s="1"/>
  <c r="G13" i="9"/>
  <c r="F13" i="9"/>
  <c r="G12" i="9"/>
  <c r="F12" i="9"/>
  <c r="H12" i="9" s="1"/>
  <c r="G11" i="9"/>
  <c r="F11" i="9"/>
  <c r="H11" i="9" s="1"/>
  <c r="G10" i="9"/>
  <c r="F10" i="9"/>
  <c r="H10" i="9" s="1"/>
  <c r="G9" i="9"/>
  <c r="F9" i="9"/>
  <c r="G8" i="9"/>
  <c r="F8" i="9"/>
  <c r="H8" i="9" s="1"/>
  <c r="G7" i="9"/>
  <c r="F7" i="9"/>
  <c r="G6" i="9"/>
  <c r="F6" i="9"/>
  <c r="H6" i="9" s="1"/>
  <c r="H9" i="9" l="1"/>
  <c r="H13" i="9"/>
  <c r="H17" i="9"/>
  <c r="F21" i="9"/>
  <c r="G21" i="9"/>
  <c r="H21" i="9" l="1"/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W19" i="1"/>
  <c r="O19" i="2"/>
  <c r="P19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4" i="2"/>
  <c r="H8" i="3"/>
  <c r="H6" i="3"/>
  <c r="Y19" i="2" l="1"/>
  <c r="V19" i="2"/>
  <c r="T19" i="2"/>
  <c r="S19" i="2"/>
  <c r="R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W17" i="2"/>
  <c r="W16" i="2"/>
  <c r="W15" i="2"/>
  <c r="X15" i="2" s="1"/>
  <c r="W14" i="2"/>
  <c r="W13" i="2"/>
  <c r="X13" i="2" s="1"/>
  <c r="W12" i="2"/>
  <c r="W11" i="2"/>
  <c r="X11" i="2" s="1"/>
  <c r="W10" i="2"/>
  <c r="W9" i="2"/>
  <c r="W8" i="2"/>
  <c r="X8" i="2" s="1"/>
  <c r="W7" i="2"/>
  <c r="W6" i="2"/>
  <c r="X6" i="2" s="1"/>
  <c r="W5" i="2"/>
  <c r="W4" i="2"/>
  <c r="J19" i="3"/>
  <c r="G19" i="3"/>
  <c r="E19" i="3"/>
  <c r="D19" i="3"/>
  <c r="C19" i="3"/>
  <c r="H17" i="3"/>
  <c r="H16" i="3"/>
  <c r="H15" i="3"/>
  <c r="H14" i="3"/>
  <c r="I14" i="3" s="1"/>
  <c r="H13" i="3"/>
  <c r="H12" i="3"/>
  <c r="H11" i="3"/>
  <c r="H10" i="3"/>
  <c r="H9" i="3"/>
  <c r="H7" i="3"/>
  <c r="H5" i="3"/>
  <c r="H4" i="3"/>
  <c r="I4" i="3" s="1"/>
  <c r="U4" i="1"/>
  <c r="V1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4" i="1"/>
  <c r="C19" i="1"/>
  <c r="D19" i="1"/>
  <c r="E19" i="1"/>
  <c r="F19" i="1"/>
  <c r="G19" i="1"/>
  <c r="H19" i="1"/>
  <c r="I19" i="1"/>
  <c r="J19" i="1"/>
  <c r="K19" i="1"/>
  <c r="L19" i="1"/>
  <c r="M19" i="1"/>
  <c r="N19" i="1"/>
  <c r="P19" i="1"/>
  <c r="Q19" i="1"/>
  <c r="R19" i="1"/>
  <c r="S19" i="1"/>
  <c r="B19" i="1"/>
  <c r="O5" i="1"/>
  <c r="O6" i="1"/>
  <c r="O7" i="1"/>
  <c r="O8" i="1"/>
  <c r="O9" i="1"/>
  <c r="O10" i="1"/>
  <c r="O11" i="1"/>
  <c r="O12" i="1"/>
  <c r="O13" i="1"/>
  <c r="O14" i="1"/>
  <c r="O15" i="1"/>
  <c r="O16" i="1"/>
  <c r="U16" i="1" s="1"/>
  <c r="O17" i="1"/>
  <c r="O4" i="1"/>
  <c r="U9" i="1" l="1"/>
  <c r="W9" i="1" s="1"/>
  <c r="U17" i="1"/>
  <c r="U14" i="1"/>
  <c r="W14" i="1" s="1"/>
  <c r="W16" i="1"/>
  <c r="W17" i="1"/>
  <c r="U8" i="1"/>
  <c r="U15" i="1"/>
  <c r="U7" i="1"/>
  <c r="U6" i="1"/>
  <c r="U13" i="1"/>
  <c r="U5" i="1"/>
  <c r="U12" i="1"/>
  <c r="U11" i="1"/>
  <c r="U10" i="1"/>
  <c r="X16" i="2"/>
  <c r="Z16" i="2" s="1"/>
  <c r="X14" i="2"/>
  <c r="Z14" i="2" s="1"/>
  <c r="X12" i="2"/>
  <c r="Z12" i="2" s="1"/>
  <c r="W19" i="2"/>
  <c r="X7" i="2"/>
  <c r="X10" i="2"/>
  <c r="X4" i="2"/>
  <c r="Z4" i="2" s="1"/>
  <c r="X17" i="2"/>
  <c r="Z17" i="2" s="1"/>
  <c r="X9" i="2"/>
  <c r="Z9" i="2" s="1"/>
  <c r="X5" i="2"/>
  <c r="Z5" i="2" s="1"/>
  <c r="I15" i="3"/>
  <c r="K15" i="3" s="1"/>
  <c r="I17" i="3"/>
  <c r="K17" i="3" s="1"/>
  <c r="I13" i="3"/>
  <c r="I12" i="3"/>
  <c r="K12" i="3" s="1"/>
  <c r="I6" i="3"/>
  <c r="K6" i="3" s="1"/>
  <c r="I9" i="3"/>
  <c r="K9" i="3" s="1"/>
  <c r="I10" i="3"/>
  <c r="K10" i="3" s="1"/>
  <c r="K14" i="3"/>
  <c r="H19" i="3"/>
  <c r="I11" i="3"/>
  <c r="I5" i="3"/>
  <c r="K5" i="3" s="1"/>
  <c r="I7" i="3"/>
  <c r="I16" i="3"/>
  <c r="K16" i="3" s="1"/>
  <c r="I8" i="3"/>
  <c r="Z11" i="2"/>
  <c r="Z8" i="2"/>
  <c r="Z6" i="2"/>
  <c r="Z13" i="2"/>
  <c r="Z15" i="2"/>
  <c r="Q19" i="2"/>
  <c r="K4" i="3"/>
  <c r="W4" i="1"/>
  <c r="T19" i="1"/>
  <c r="O19" i="1"/>
  <c r="W10" i="1" l="1"/>
  <c r="W11" i="1"/>
  <c r="W8" i="1"/>
  <c r="W15" i="1"/>
  <c r="W12" i="1"/>
  <c r="W5" i="1"/>
  <c r="W13" i="1"/>
  <c r="W6" i="1"/>
  <c r="W7" i="1"/>
  <c r="F21" i="2"/>
  <c r="P21" i="2"/>
  <c r="O21" i="2"/>
  <c r="Z7" i="2"/>
  <c r="M21" i="2"/>
  <c r="B21" i="2"/>
  <c r="Z10" i="2"/>
  <c r="K13" i="3"/>
  <c r="K11" i="3"/>
  <c r="K8" i="3"/>
  <c r="K7" i="3"/>
  <c r="N21" i="2"/>
  <c r="E21" i="2"/>
  <c r="C21" i="2"/>
  <c r="X19" i="2"/>
  <c r="Z19" i="2" s="1"/>
  <c r="L21" i="2"/>
  <c r="I21" i="2"/>
  <c r="D21" i="2"/>
  <c r="K21" i="2"/>
  <c r="J21" i="2"/>
  <c r="G21" i="2"/>
  <c r="H21" i="2"/>
  <c r="I19" i="3"/>
  <c r="K19" i="3" s="1"/>
  <c r="C21" i="1"/>
  <c r="U19" i="1"/>
  <c r="G21" i="1"/>
  <c r="H21" i="1"/>
  <c r="F21" i="1"/>
  <c r="J21" i="1"/>
  <c r="B21" i="1"/>
  <c r="I21" i="1"/>
  <c r="K21" i="1"/>
  <c r="L21" i="1"/>
  <c r="D21" i="1"/>
  <c r="N21" i="1"/>
  <c r="M21" i="1"/>
  <c r="E21" i="1"/>
</calcChain>
</file>

<file path=xl/sharedStrings.xml><?xml version="1.0" encoding="utf-8"?>
<sst xmlns="http://schemas.openxmlformats.org/spreadsheetml/2006/main" count="1202" uniqueCount="603">
  <si>
    <t>ELECTION RESULTS BY COUNTING AREA</t>
  </si>
  <si>
    <t>Candidates Standing - Good Votes</t>
  </si>
  <si>
    <t>Rejection Reasons</t>
  </si>
  <si>
    <t>Total</t>
  </si>
  <si>
    <t>Constituency</t>
  </si>
  <si>
    <r>
      <rPr>
        <b/>
        <sz val="11"/>
        <color theme="1"/>
        <rFont val="Aptos Narrow"/>
        <family val="2"/>
        <scheme val="minor"/>
      </rPr>
      <t>AMIN, Femy</t>
    </r>
    <r>
      <rPr>
        <sz val="11"/>
        <color theme="1"/>
        <rFont val="Aptos Narrow"/>
        <family val="2"/>
        <scheme val="minor"/>
      </rPr>
      <t xml:space="preserve">
Animal Welfare Party - People, Animals, Environment</t>
    </r>
  </si>
  <si>
    <r>
      <rPr>
        <b/>
        <sz val="11"/>
        <color theme="1"/>
        <rFont val="Aptos Narrow"/>
        <family val="2"/>
        <scheme val="minor"/>
      </rPr>
      <t>BINFACE, Count</t>
    </r>
    <r>
      <rPr>
        <sz val="11"/>
        <color theme="1"/>
        <rFont val="Aptos Narrow"/>
        <family val="2"/>
        <scheme val="minor"/>
      </rPr>
      <t xml:space="preserve">
Count Binface Party</t>
    </r>
  </si>
  <si>
    <r>
      <rPr>
        <b/>
        <sz val="11"/>
        <color theme="1"/>
        <rFont val="Aptos Narrow"/>
        <family val="2"/>
        <scheme val="minor"/>
      </rPr>
      <t>BLACKIE, Rob</t>
    </r>
    <r>
      <rPr>
        <sz val="11"/>
        <color theme="1"/>
        <rFont val="Aptos Narrow"/>
        <family val="2"/>
        <scheme val="minor"/>
      </rPr>
      <t xml:space="preserve">
Liberal Democrats</t>
    </r>
  </si>
  <si>
    <r>
      <rPr>
        <b/>
        <sz val="11"/>
        <color theme="1"/>
        <rFont val="Aptos Narrow"/>
        <family val="2"/>
        <scheme val="minor"/>
      </rPr>
      <t>CAMPBELL, Natalie Denise</t>
    </r>
    <r>
      <rPr>
        <sz val="11"/>
        <color theme="1"/>
        <rFont val="Aptos Narrow"/>
        <family val="2"/>
        <scheme val="minor"/>
      </rPr>
      <t xml:space="preserve">
Independent</t>
    </r>
  </si>
  <si>
    <r>
      <rPr>
        <b/>
        <sz val="11"/>
        <color theme="1"/>
        <rFont val="Aptos Narrow"/>
        <family val="2"/>
        <scheme val="minor"/>
      </rPr>
      <t>COX, Howard</t>
    </r>
    <r>
      <rPr>
        <sz val="11"/>
        <color theme="1"/>
        <rFont val="Aptos Narrow"/>
        <family val="2"/>
        <scheme val="minor"/>
      </rPr>
      <t xml:space="preserve">
ReformUK</t>
    </r>
  </si>
  <si>
    <r>
      <rPr>
        <b/>
        <sz val="11"/>
        <color theme="1"/>
        <rFont val="Aptos Narrow"/>
        <family val="2"/>
        <scheme val="minor"/>
      </rPr>
      <t>GALLAGHER, Amy</t>
    </r>
    <r>
      <rPr>
        <sz val="11"/>
        <color theme="1"/>
        <rFont val="Aptos Narrow"/>
        <family val="2"/>
        <scheme val="minor"/>
      </rPr>
      <t xml:space="preserve">
Social Democratic Party</t>
    </r>
  </si>
  <si>
    <r>
      <rPr>
        <b/>
        <sz val="11"/>
        <color theme="1"/>
        <rFont val="Aptos Narrow"/>
        <family val="2"/>
        <scheme val="minor"/>
      </rPr>
      <t>GARBETT, Zoȇ</t>
    </r>
    <r>
      <rPr>
        <sz val="11"/>
        <color theme="1"/>
        <rFont val="Aptos Narrow"/>
        <family val="2"/>
        <scheme val="minor"/>
      </rPr>
      <t xml:space="preserve">
Green Party</t>
    </r>
  </si>
  <si>
    <r>
      <rPr>
        <b/>
        <sz val="11"/>
        <color theme="1"/>
        <rFont val="Aptos Narrow"/>
        <family val="2"/>
        <scheme val="minor"/>
      </rPr>
      <t>GHULATI, Tarun</t>
    </r>
    <r>
      <rPr>
        <sz val="11"/>
        <color theme="1"/>
        <rFont val="Aptos Narrow"/>
        <family val="2"/>
        <scheme val="minor"/>
      </rPr>
      <t xml:space="preserve">
Independent</t>
    </r>
  </si>
  <si>
    <r>
      <rPr>
        <b/>
        <sz val="11"/>
        <color theme="1"/>
        <rFont val="Aptos Narrow"/>
        <family val="2"/>
        <scheme val="minor"/>
      </rPr>
      <t>HALL, Susan Mary</t>
    </r>
    <r>
      <rPr>
        <sz val="11"/>
        <color theme="1"/>
        <rFont val="Aptos Narrow"/>
        <family val="2"/>
        <scheme val="minor"/>
      </rPr>
      <t xml:space="preserve">
Conservative and Unionist Party</t>
    </r>
  </si>
  <si>
    <r>
      <rPr>
        <b/>
        <sz val="11"/>
        <color theme="1"/>
        <rFont val="Aptos Narrow"/>
        <family val="2"/>
        <scheme val="minor"/>
      </rPr>
      <t>KHAN, Sadiq</t>
    </r>
    <r>
      <rPr>
        <sz val="11"/>
        <color theme="1"/>
        <rFont val="Aptos Narrow"/>
        <family val="2"/>
        <scheme val="minor"/>
      </rPr>
      <t xml:space="preserve">
Labour Party</t>
    </r>
  </si>
  <si>
    <r>
      <rPr>
        <b/>
        <sz val="11"/>
        <color theme="1"/>
        <rFont val="Aptos Narrow"/>
        <family val="2"/>
        <scheme val="minor"/>
      </rPr>
      <t>MICHLI, Andreas</t>
    </r>
    <r>
      <rPr>
        <sz val="11"/>
        <color theme="1"/>
        <rFont val="Aptos Narrow"/>
        <family val="2"/>
        <scheme val="minor"/>
      </rPr>
      <t xml:space="preserve"> Christoffi
Independent</t>
    </r>
  </si>
  <si>
    <r>
      <rPr>
        <b/>
        <sz val="11"/>
        <color theme="1"/>
        <rFont val="Aptos Narrow"/>
        <family val="2"/>
        <scheme val="minor"/>
      </rPr>
      <t>ROSE, Brian</t>
    </r>
    <r>
      <rPr>
        <sz val="11"/>
        <color theme="1"/>
        <rFont val="Aptos Narrow"/>
        <family val="2"/>
        <scheme val="minor"/>
      </rPr>
      <t xml:space="preserve"> Benedict
London Real Party</t>
    </r>
  </si>
  <si>
    <r>
      <rPr>
        <b/>
        <sz val="11"/>
        <color theme="1"/>
        <rFont val="Aptos Narrow"/>
        <family val="2"/>
        <scheme val="minor"/>
      </rPr>
      <t>SCANLON, Nick</t>
    </r>
    <r>
      <rPr>
        <sz val="11"/>
        <color theme="1"/>
        <rFont val="Aptos Narrow"/>
        <family val="2"/>
        <scheme val="minor"/>
      </rPr>
      <t xml:space="preserve">
Britain First</t>
    </r>
  </si>
  <si>
    <t>Total Number of Good Votes</t>
  </si>
  <si>
    <t>Does not bear the official mark</t>
  </si>
  <si>
    <t>Vote is given for more than one candidate</t>
  </si>
  <si>
    <t>Written or marked by which the voter can be identified</t>
  </si>
  <si>
    <t>Void For Uncertainty Or Unmarked</t>
  </si>
  <si>
    <t>Total Number of Rejected Votes</t>
  </si>
  <si>
    <t>TOTAL BALLOTS COUNTED</t>
  </si>
  <si>
    <t>TOTAL ELECTORATE</t>
  </si>
  <si>
    <t>Final Count Turnout</t>
  </si>
  <si>
    <t>Barnet &amp; Camden</t>
  </si>
  <si>
    <t>Bexley and Bromley</t>
  </si>
  <si>
    <t>Brent &amp; Harrow</t>
  </si>
  <si>
    <t>City &amp; East</t>
  </si>
  <si>
    <t>Croydon &amp; Sutton</t>
  </si>
  <si>
    <t>Ealing and Hillingdon</t>
  </si>
  <si>
    <t>Enfield and Haringey</t>
  </si>
  <si>
    <t>Greenwich and Lewisham</t>
  </si>
  <si>
    <t>Havering &amp; Redbridge</t>
  </si>
  <si>
    <t>Lambeth and Southwark</t>
  </si>
  <si>
    <t>Merton and Wandsworth</t>
  </si>
  <si>
    <t>North East</t>
  </si>
  <si>
    <t>South West</t>
  </si>
  <si>
    <t>West Central</t>
  </si>
  <si>
    <t>TOTAL</t>
  </si>
  <si>
    <t>VOTE SHARE</t>
  </si>
  <si>
    <t>Unmarked</t>
  </si>
  <si>
    <t>Void For Uncertainty</t>
  </si>
  <si>
    <t>Candidate Name</t>
  </si>
  <si>
    <t>Party</t>
  </si>
  <si>
    <t>Electoral Area</t>
  </si>
  <si>
    <t>Vote Share %</t>
  </si>
  <si>
    <t>Clarke, Anne</t>
  </si>
  <si>
    <t>Labour Party</t>
  </si>
  <si>
    <t>Barnet and Camden</t>
  </si>
  <si>
    <t>Emery, Scott</t>
  </si>
  <si>
    <t>Liberal Democrats</t>
  </si>
  <si>
    <t>Forhad, Raj</t>
  </si>
  <si>
    <t>ReformUK</t>
  </si>
  <si>
    <t>Martin, Bill</t>
  </si>
  <si>
    <t>The Socialist Party of Great Britain</t>
  </si>
  <si>
    <t>Redmond, Julie</t>
  </si>
  <si>
    <t>Conservative and Unionist Party</t>
  </si>
  <si>
    <t>Tokley, Kate</t>
  </si>
  <si>
    <t>Green Party</t>
  </si>
  <si>
    <t>Bapat, Gita</t>
  </si>
  <si>
    <t>Cook, Alan</t>
  </si>
  <si>
    <t>King, Marley Cornelia</t>
  </si>
  <si>
    <t>McKenna, Kevin</t>
  </si>
  <si>
    <t>Turrell, Thomas Frederick</t>
  </si>
  <si>
    <t>Al-Fulaij, Nida</t>
  </si>
  <si>
    <t>Brent and Harrow</t>
  </si>
  <si>
    <t>Bucovineanul-Voloseniuc, Stefan</t>
  </si>
  <si>
    <t>Hirani, Krupesh</t>
  </si>
  <si>
    <t>Price, Ian</t>
  </si>
  <si>
    <t>Singh, Jonny</t>
  </si>
  <si>
    <t>Austin, Lois</t>
  </si>
  <si>
    <t>Trade Unionist and Socialist Coalition</t>
  </si>
  <si>
    <t>City and East</t>
  </si>
  <si>
    <t>Desai, Unmesh</t>
  </si>
  <si>
    <t>Downing, Freddie</t>
  </si>
  <si>
    <t>Goodman, AK</t>
  </si>
  <si>
    <t>GOODMAN, AK - Independent</t>
  </si>
  <si>
    <t>Hudson-Small, Joe</t>
  </si>
  <si>
    <t>Sandground, David Kenton</t>
  </si>
  <si>
    <t>Stillman, Patrick Thomas</t>
  </si>
  <si>
    <t>Ashley, April Jacqueline</t>
  </si>
  <si>
    <t>Croydon and Sutton</t>
  </si>
  <si>
    <t>Fivey, Trish</t>
  </si>
  <si>
    <t>Garratt, Neil Robert</t>
  </si>
  <si>
    <t>Henson, Maddie</t>
  </si>
  <si>
    <t>Newton, Marian Lynn</t>
  </si>
  <si>
    <t>Underwood, Peter</t>
  </si>
  <si>
    <t>Goodwin, Anthony Michael</t>
  </si>
  <si>
    <t>Higgins, Henry</t>
  </si>
  <si>
    <t>Lee, Jess</t>
  </si>
  <si>
    <t>Mahfouz, Bassam</t>
  </si>
  <si>
    <t>Sehra, Kuldev Singh</t>
  </si>
  <si>
    <t>Gravett, Roger</t>
  </si>
  <si>
    <t>Knight, Katie</t>
  </si>
  <si>
    <t>McCartney, Joanne</t>
  </si>
  <si>
    <t>McGillivray, Calum</t>
  </si>
  <si>
    <t>Russo, Guy</t>
  </si>
  <si>
    <t>Duvall, Len</t>
  </si>
  <si>
    <t>Matthews, Josh</t>
  </si>
  <si>
    <t>Simpson, Mark George</t>
  </si>
  <si>
    <t>Tearle, Karin</t>
  </si>
  <si>
    <t>Terry, Kieran</t>
  </si>
  <si>
    <t>Arrowsmith, Kim</t>
  </si>
  <si>
    <t>Havering and Redbridge</t>
  </si>
  <si>
    <t>Asif, Mohammed</t>
  </si>
  <si>
    <t>ASIF, Mohammed - Independent</t>
  </si>
  <si>
    <t>Coppin, Fraser Kingsley</t>
  </si>
  <si>
    <t>Prince, Keith Anthony</t>
  </si>
  <si>
    <t>Walker, Andy</t>
  </si>
  <si>
    <t>Williams, Guy Owen</t>
  </si>
  <si>
    <t>Wilson, Alex</t>
  </si>
  <si>
    <t>Ahmad, Marina Masuma</t>
  </si>
  <si>
    <t>Buick, Adam John Lewis</t>
  </si>
  <si>
    <t>French, Chris</t>
  </si>
  <si>
    <t>Sharp, Tony</t>
  </si>
  <si>
    <t>Sheppard, Claire Frances</t>
  </si>
  <si>
    <t>Wallace, Christine Ann</t>
  </si>
  <si>
    <t>Cooper, Leonie Alison</t>
  </si>
  <si>
    <t>Cox, Ellie</t>
  </si>
  <si>
    <t>Marszalek, Tania</t>
  </si>
  <si>
    <t>Maslin, Pippa</t>
  </si>
  <si>
    <t>Wixley, Sue</t>
  </si>
  <si>
    <t>Branigan, Pearce</t>
  </si>
  <si>
    <t>Bui, Tan</t>
  </si>
  <si>
    <t>BUI, Tan - Independent</t>
  </si>
  <si>
    <t>Fernandez, Antoinette</t>
  </si>
  <si>
    <t>Glover, Tony</t>
  </si>
  <si>
    <t>Jones, Rebecca</t>
  </si>
  <si>
    <t>Moema, Sem</t>
  </si>
  <si>
    <t>Taaffe, Nancy</t>
  </si>
  <si>
    <t>Benedetti, Marcela</t>
  </si>
  <si>
    <t>Chilcott, Steve</t>
  </si>
  <si>
    <t>Hardy, Abigail Dawn</t>
  </si>
  <si>
    <t>HARDY, Abigail Dawn - Independent</t>
  </si>
  <si>
    <t>Mushiso, Ron</t>
  </si>
  <si>
    <t>Roberts, Gareth David</t>
  </si>
  <si>
    <t>Warlow, Chas</t>
  </si>
  <si>
    <t>Devenish, Tony</t>
  </si>
  <si>
    <t>Noblet, Christophe</t>
  </si>
  <si>
    <t>Pateman, Nicola</t>
  </si>
  <si>
    <t>Sinha, Rajiv Rahul</t>
  </si>
  <si>
    <t>Small-Edwards, James Tacuma</t>
  </si>
  <si>
    <t>Animal Welfare Party - People, Animals, Environment</t>
  </si>
  <si>
    <t>Britain First</t>
  </si>
  <si>
    <t>Christian Peoples Alliance</t>
  </si>
  <si>
    <t>Communist Party of Britain</t>
  </si>
  <si>
    <t>Conservatives</t>
  </si>
  <si>
    <t>Heritage Party</t>
  </si>
  <si>
    <t>ReformUK – London Deserves Better</t>
  </si>
  <si>
    <t>Rejoin EU</t>
  </si>
  <si>
    <t>Social Democratic Party</t>
  </si>
  <si>
    <t>The Green Party</t>
  </si>
  <si>
    <t>FOX, Laurence</t>
  </si>
  <si>
    <t>LONDON, Farah
Independent</t>
  </si>
  <si>
    <t>ROMUALDO, Gabe
Independent</t>
  </si>
  <si>
    <t>First Name</t>
  </si>
  <si>
    <t>Last Name</t>
  </si>
  <si>
    <t>Party Description</t>
  </si>
  <si>
    <t>Seat Number</t>
  </si>
  <si>
    <t>Vanessa Helen</t>
  </si>
  <si>
    <t>HUDSON</t>
  </si>
  <si>
    <t>Saffron Arezo</t>
  </si>
  <si>
    <t>GLOYNE</t>
  </si>
  <si>
    <t>Alex</t>
  </si>
  <si>
    <t>BOURKE</t>
  </si>
  <si>
    <t>Femy</t>
  </si>
  <si>
    <t>AMIN</t>
  </si>
  <si>
    <t>Bel</t>
  </si>
  <si>
    <t>JACOBS</t>
  </si>
  <si>
    <t>Mark</t>
  </si>
  <si>
    <t>SCOTT</t>
  </si>
  <si>
    <t>Julian</t>
  </si>
  <si>
    <t>WEISMAN</t>
  </si>
  <si>
    <t>Nick</t>
  </si>
  <si>
    <t>SCANLON</t>
  </si>
  <si>
    <t>Maureen</t>
  </si>
  <si>
    <t>MARTIN</t>
  </si>
  <si>
    <t>Simeon</t>
  </si>
  <si>
    <t>ADEMOLAKE</t>
  </si>
  <si>
    <t>Helen</t>
  </si>
  <si>
    <t>SPIBY-VANN</t>
  </si>
  <si>
    <t>Amelia</t>
  </si>
  <si>
    <t>ALLAO</t>
  </si>
  <si>
    <t>Ashley</t>
  </si>
  <si>
    <t>DICKENSON</t>
  </si>
  <si>
    <t>Eunice</t>
  </si>
  <si>
    <t>ODESANMI</t>
  </si>
  <si>
    <t>Des</t>
  </si>
  <si>
    <t>COKE</t>
  </si>
  <si>
    <t>Katherine</t>
  </si>
  <si>
    <t>HORTENSE</t>
  </si>
  <si>
    <t>Zion</t>
  </si>
  <si>
    <t>AMODU</t>
  </si>
  <si>
    <t>Lucy</t>
  </si>
  <si>
    <t>BAIYE-GAMAN</t>
  </si>
  <si>
    <t>Ross</t>
  </si>
  <si>
    <t>CRAWFORD</t>
  </si>
  <si>
    <t>William James</t>
  </si>
  <si>
    <t>DRY</t>
  </si>
  <si>
    <t>Nigel Andrew</t>
  </si>
  <si>
    <t>GREEN</t>
  </si>
  <si>
    <t>Anita</t>
  </si>
  <si>
    <t>HALPIN</t>
  </si>
  <si>
    <t>Arnes</t>
  </si>
  <si>
    <t>RAMIC</t>
  </si>
  <si>
    <t>LEONARD</t>
  </si>
  <si>
    <t>Laura Billie</t>
  </si>
  <si>
    <t>MILLER</t>
  </si>
  <si>
    <t>Michael John</t>
  </si>
  <si>
    <t>SQUIRES</t>
  </si>
  <si>
    <t>Robin</t>
  </si>
  <si>
    <t>TALBOT</t>
  </si>
  <si>
    <t>Paul</t>
  </si>
  <si>
    <t>WHITEHOUSE</t>
  </si>
  <si>
    <t>Ruth</t>
  </si>
  <si>
    <t>STYLES WILSON</t>
  </si>
  <si>
    <t>Benjamin Eric</t>
  </si>
  <si>
    <t>WOODWARD</t>
  </si>
  <si>
    <t>Susan Mary</t>
  </si>
  <si>
    <t>HALL</t>
  </si>
  <si>
    <t>Shaun</t>
  </si>
  <si>
    <t>BAILEY</t>
  </si>
  <si>
    <t>Emma Dawn</t>
  </si>
  <si>
    <t>BEST</t>
  </si>
  <si>
    <t>Andrew</t>
  </si>
  <si>
    <t>BOFF</t>
  </si>
  <si>
    <t>Alessandro</t>
  </si>
  <si>
    <t>GEORGIOU</t>
  </si>
  <si>
    <t>Nicholas Martin</t>
  </si>
  <si>
    <t>MCLEAN</t>
  </si>
  <si>
    <t>Nicholas Donald Anthony</t>
  </si>
  <si>
    <t>VANDYKE</t>
  </si>
  <si>
    <t>Laila</t>
  </si>
  <si>
    <t>CUNNINGHAM</t>
  </si>
  <si>
    <t>Richard James</t>
  </si>
  <si>
    <t>MILLS</t>
  </si>
  <si>
    <t>Katherine Louise</t>
  </si>
  <si>
    <t>LYMER</t>
  </si>
  <si>
    <t>Will</t>
  </si>
  <si>
    <t>JACKSON</t>
  </si>
  <si>
    <t>Maria Elena</t>
  </si>
  <si>
    <t>CANDILO</t>
  </si>
  <si>
    <t>David Peter</t>
  </si>
  <si>
    <t>POULDEN</t>
  </si>
  <si>
    <t>Michael Gerard</t>
  </si>
  <si>
    <t>WATSON</t>
  </si>
  <si>
    <t>Dafydd Huw</t>
  </si>
  <si>
    <t>MORRISS</t>
  </si>
  <si>
    <t>Henryk</t>
  </si>
  <si>
    <t>MACKIEWICZ</t>
  </si>
  <si>
    <t>Elly</t>
  </si>
  <si>
    <t>BAKER</t>
  </si>
  <si>
    <t>Sakina</t>
  </si>
  <si>
    <t>SHEIKH</t>
  </si>
  <si>
    <t>John</t>
  </si>
  <si>
    <t>HOWARD</t>
  </si>
  <si>
    <t>James</t>
  </si>
  <si>
    <t>BECKLES</t>
  </si>
  <si>
    <t>Bora</t>
  </si>
  <si>
    <t>KWON</t>
  </si>
  <si>
    <t>Jasbir</t>
  </si>
  <si>
    <t>ANAND</t>
  </si>
  <si>
    <t>Martin</t>
  </si>
  <si>
    <t>WHELTON</t>
  </si>
  <si>
    <t>Omid</t>
  </si>
  <si>
    <t>MIRI</t>
  </si>
  <si>
    <t>Devina</t>
  </si>
  <si>
    <t>PAUL</t>
  </si>
  <si>
    <t>Sian</t>
  </si>
  <si>
    <t>EILES</t>
  </si>
  <si>
    <t>Patrick</t>
  </si>
  <si>
    <t>LILLEY</t>
  </si>
  <si>
    <t>Hina</t>
  </si>
  <si>
    <t>BOKHARI</t>
  </si>
  <si>
    <t>Rob</t>
  </si>
  <si>
    <t>BLACKIE</t>
  </si>
  <si>
    <t>Irina</t>
  </si>
  <si>
    <t>VON WIESE</t>
  </si>
  <si>
    <t>Gareth</t>
  </si>
  <si>
    <t>ROBERTS</t>
  </si>
  <si>
    <t>Chris</t>
  </si>
  <si>
    <t>MAINES</t>
  </si>
  <si>
    <t>SWEENEY</t>
  </si>
  <si>
    <t>William</t>
  </si>
  <si>
    <t>HOUNGBO</t>
  </si>
  <si>
    <t>Michael</t>
  </si>
  <si>
    <t>BUKOLA</t>
  </si>
  <si>
    <t>ANNOUS</t>
  </si>
  <si>
    <t>Sue</t>
  </si>
  <si>
    <t>WIXLEY</t>
  </si>
  <si>
    <t>Sarah</t>
  </si>
  <si>
    <t>HOYLE</t>
  </si>
  <si>
    <t>WILSON</t>
  </si>
  <si>
    <t>Howard</t>
  </si>
  <si>
    <t>COX</t>
  </si>
  <si>
    <t>Mark George</t>
  </si>
  <si>
    <t>SIMPSON</t>
  </si>
  <si>
    <t>Ian</t>
  </si>
  <si>
    <t>PRICE</t>
  </si>
  <si>
    <t>Steve</t>
  </si>
  <si>
    <t>CHILCOTT</t>
  </si>
  <si>
    <t>Roger</t>
  </si>
  <si>
    <t>GRAVETT</t>
  </si>
  <si>
    <t>Tony</t>
  </si>
  <si>
    <t>GLOVER</t>
  </si>
  <si>
    <t>Alan</t>
  </si>
  <si>
    <t>COOK</t>
  </si>
  <si>
    <t>Raj</t>
  </si>
  <si>
    <t>FORHAD</t>
  </si>
  <si>
    <t>Nicola</t>
  </si>
  <si>
    <t>PATEMAN</t>
  </si>
  <si>
    <t>Anthony Michael</t>
  </si>
  <si>
    <t>GOODWIN</t>
  </si>
  <si>
    <t>Tania</t>
  </si>
  <si>
    <t>MARSZALEK</t>
  </si>
  <si>
    <t>David Kenton</t>
  </si>
  <si>
    <t>SANDGROUND</t>
  </si>
  <si>
    <t>Marian Lynn</t>
  </si>
  <si>
    <t>NEWTON</t>
  </si>
  <si>
    <t>SHARP</t>
  </si>
  <si>
    <t>Richard</t>
  </si>
  <si>
    <t>HEWISON</t>
  </si>
  <si>
    <t>KERR</t>
  </si>
  <si>
    <t>Charlotte</t>
  </si>
  <si>
    <t>BLAKE</t>
  </si>
  <si>
    <t>Brendan</t>
  </si>
  <si>
    <t>DONNELLY</t>
  </si>
  <si>
    <t>GALLO</t>
  </si>
  <si>
    <t>Briony</t>
  </si>
  <si>
    <t>KAPOOR</t>
  </si>
  <si>
    <t>Marianne</t>
  </si>
  <si>
    <t>MANDUJANO</t>
  </si>
  <si>
    <t>Drew</t>
  </si>
  <si>
    <t>MILES</t>
  </si>
  <si>
    <t>Ben</t>
  </si>
  <si>
    <t>REND</t>
  </si>
  <si>
    <t>Laurence</t>
  </si>
  <si>
    <t>WILLIAMS</t>
  </si>
  <si>
    <t>Jaki</t>
  </si>
  <si>
    <t>AIREY</t>
  </si>
  <si>
    <t>Simon</t>
  </si>
  <si>
    <t>BEZER</t>
  </si>
  <si>
    <t>Jas</t>
  </si>
  <si>
    <t>ALDUK</t>
  </si>
  <si>
    <t>Amy</t>
  </si>
  <si>
    <t>GALLAGHER</t>
  </si>
  <si>
    <t>Huge</t>
  </si>
  <si>
    <t>DE BURGH</t>
  </si>
  <si>
    <t>Stephen</t>
  </si>
  <si>
    <t>BALOGH</t>
  </si>
  <si>
    <t>Jon</t>
  </si>
  <si>
    <t>MABBUTT</t>
  </si>
  <si>
    <t>Manny</t>
  </si>
  <si>
    <t>LAWAL</t>
  </si>
  <si>
    <t>Jane</t>
  </si>
  <si>
    <t>GIBSON</t>
  </si>
  <si>
    <t>KELLEHER</t>
  </si>
  <si>
    <t>Alastair</t>
  </si>
  <si>
    <t>MELLON</t>
  </si>
  <si>
    <t>Laurenzo</t>
  </si>
  <si>
    <t>MEFSUT</t>
  </si>
  <si>
    <t>Daniel</t>
  </si>
  <si>
    <t>WOODRUFFE</t>
  </si>
  <si>
    <t>Jake</t>
  </si>
  <si>
    <t>PAINTER</t>
  </si>
  <si>
    <t>David</t>
  </si>
  <si>
    <t>HARGREAVES</t>
  </si>
  <si>
    <t>Les</t>
  </si>
  <si>
    <t>BEAUMONT</t>
  </si>
  <si>
    <t>Siân</t>
  </si>
  <si>
    <t>BERRY</t>
  </si>
  <si>
    <t>Caroline</t>
  </si>
  <si>
    <t>RUSSELL</t>
  </si>
  <si>
    <t>Zack</t>
  </si>
  <si>
    <t>POLANSKI</t>
  </si>
  <si>
    <t>Zoë</t>
  </si>
  <si>
    <t>GARBETT</t>
  </si>
  <si>
    <t>Benali</t>
  </si>
  <si>
    <t>HAMDACHE</t>
  </si>
  <si>
    <t>Scott</t>
  </si>
  <si>
    <t>AINSLIE</t>
  </si>
  <si>
    <t>Ria</t>
  </si>
  <si>
    <t>PATEL</t>
  </si>
  <si>
    <t>Nate</t>
  </si>
  <si>
    <t>HIGGINS</t>
  </si>
  <si>
    <t>Claire</t>
  </si>
  <si>
    <t>SHEPPARD</t>
  </si>
  <si>
    <t>Shahrar</t>
  </si>
  <si>
    <t>ALI</t>
  </si>
  <si>
    <t>Pete</t>
  </si>
  <si>
    <t>ELLIOTT</t>
  </si>
  <si>
    <t>FOX</t>
  </si>
  <si>
    <t>Farah</t>
  </si>
  <si>
    <t>LONDON</t>
  </si>
  <si>
    <t>Independent</t>
  </si>
  <si>
    <t>Gabe</t>
  </si>
  <si>
    <t>ROMUALDO</t>
  </si>
  <si>
    <t>Party  Name</t>
  </si>
  <si>
    <t>Total  Votes  Cast</t>
  </si>
  <si>
    <t>% of Votes Cast</t>
  </si>
  <si>
    <t>No , Candidates  Elected  At  Constituency  Level</t>
  </si>
  <si>
    <t>Total  Number  Elected</t>
  </si>
  <si>
    <t>Round  1</t>
  </si>
  <si>
    <t>Round  2</t>
  </si>
  <si>
    <t>Round  3</t>
  </si>
  <si>
    <t>Round  4</t>
  </si>
  <si>
    <t>Round  5</t>
  </si>
  <si>
    <t>Round  6</t>
  </si>
  <si>
    <t>Round  7</t>
  </si>
  <si>
    <t>Round  8</t>
  </si>
  <si>
    <t>Round  9</t>
  </si>
  <si>
    <t>Round  10</t>
  </si>
  <si>
    <t>Round  11</t>
  </si>
  <si>
    <t>Animal Welfare Party (Below 5% Threshold)</t>
  </si>
  <si>
    <t>0</t>
  </si>
  <si>
    <t>Britain First (Below 5% Threshold)</t>
  </si>
  <si>
    <t>Christian Peoples Alliance (Below 5% Threshold)</t>
  </si>
  <si>
    <t>Communist Party of Britain (Below 5% Threshold)</t>
  </si>
  <si>
    <t>162067.25</t>
  </si>
  <si>
    <t>129653.80</t>
  </si>
  <si>
    <t>108044.83</t>
  </si>
  <si>
    <t>92609.86</t>
  </si>
  <si>
    <t>81033.63</t>
  </si>
  <si>
    <t>286746</t>
  </si>
  <si>
    <t>143373</t>
  </si>
  <si>
    <t>95582</t>
  </si>
  <si>
    <t>71686.50</t>
  </si>
  <si>
    <t>Heritage Party (Below 5% Threshold)</t>
  </si>
  <si>
    <t>86459.64</t>
  </si>
  <si>
    <t>79254.67</t>
  </si>
  <si>
    <t>107841</t>
  </si>
  <si>
    <t>71894</t>
  </si>
  <si>
    <t>145409</t>
  </si>
  <si>
    <t>72704.50</t>
  </si>
  <si>
    <t>Rejoin EU 
(Below 5% Threshold)</t>
  </si>
  <si>
    <t>Social Democratic Party (Below 5% Threshold)</t>
  </si>
  <si>
    <t>FOX, Laurence (Below 5% Threshold)</t>
  </si>
  <si>
    <t>LONDON, Farah - Independent (Below 5% Threshold)</t>
  </si>
  <si>
    <t>ROMUALDO, Gabe - Independent (Below 5% Threshold)</t>
  </si>
  <si>
    <t>Seat Priority</t>
  </si>
  <si>
    <t>Animal  Welfare  Party</t>
  </si>
  <si>
    <t>Britain  First</t>
  </si>
  <si>
    <t>Christian  Peoples  Alliance</t>
  </si>
  <si>
    <t>Communist  Party  of  Britain</t>
  </si>
  <si>
    <t>Conservative  and  Unionist  Party</t>
  </si>
  <si>
    <t>Green  Party</t>
  </si>
  <si>
    <t>Heritage  Party</t>
  </si>
  <si>
    <t>Labour  Party</t>
  </si>
  <si>
    <t>Liberal  Democrats</t>
  </si>
  <si>
    <t>Reform UK</t>
  </si>
  <si>
    <t>Rejoin  EU</t>
  </si>
  <si>
    <t>Social  Democratic  Party</t>
  </si>
  <si>
    <t>LONDON, Farah  -  Independent</t>
  </si>
  <si>
    <t>ROMUALDO, Gabe  -  Independent</t>
  </si>
  <si>
    <t>Vanessa Helen Hudson</t>
  </si>
  <si>
    <t>Nick Scanlon</t>
  </si>
  <si>
    <t>Maureen Martin</t>
  </si>
  <si>
    <t>Ross Crawford</t>
  </si>
  <si>
    <t>Susan Mary Hall (Elected In Round: 2)</t>
  </si>
  <si>
    <t>Siân Berry (Elected In Round: 1)</t>
  </si>
  <si>
    <t>Maria Elena Candilo</t>
  </si>
  <si>
    <t>Elly Baker (Elected In Round: 10)</t>
  </si>
  <si>
    <t>Hina Bokhari (Elected In Round: 7)</t>
  </si>
  <si>
    <t>Alex Wilson (Elected In Round: 3)</t>
  </si>
  <si>
    <t>Richard Hewison</t>
  </si>
  <si>
    <t>Amy Gallagher</t>
  </si>
  <si>
    <t>Laurence Fox</t>
  </si>
  <si>
    <t>Farah London</t>
  </si>
  <si>
    <t>Gabe Romualdo</t>
  </si>
  <si>
    <t>Saffron Arezo Gloyne</t>
  </si>
  <si>
    <t/>
  </si>
  <si>
    <t>Simeon Ademolake</t>
  </si>
  <si>
    <t>William James Dry</t>
  </si>
  <si>
    <t>Shaun Bailey (Elected In Round: 5)</t>
  </si>
  <si>
    <t>Caroline Russell (Elected In Round: 4)</t>
  </si>
  <si>
    <t>David Peter Poulden</t>
  </si>
  <si>
    <t>Sakina Sheikh</t>
  </si>
  <si>
    <t>Rob Blackie</t>
  </si>
  <si>
    <t>Howard Cox</t>
  </si>
  <si>
    <t>Alex Kerr</t>
  </si>
  <si>
    <t>Huge De Burgh</t>
  </si>
  <si>
    <t>Alex Bourke</t>
  </si>
  <si>
    <t>Helen Spiby-Vann</t>
  </si>
  <si>
    <t>Nigel Andrew Bernard Green</t>
  </si>
  <si>
    <t>Emma Dawn Best (Elected In Round: 6)</t>
  </si>
  <si>
    <t>Zack Polanski (Elected In Round: 8)</t>
  </si>
  <si>
    <t>Michael Gerard Watson</t>
  </si>
  <si>
    <t>John Howard</t>
  </si>
  <si>
    <t>Irina von Wiese</t>
  </si>
  <si>
    <t>Mark George Simpson</t>
  </si>
  <si>
    <t>Charlotte Blake</t>
  </si>
  <si>
    <t>Stephen Balogh</t>
  </si>
  <si>
    <t>Femy Amin</t>
  </si>
  <si>
    <t>Amelia Allao</t>
  </si>
  <si>
    <t>Anita Halpin</t>
  </si>
  <si>
    <t>Andrew Boff (Elected In Round: 9)</t>
  </si>
  <si>
    <t>Zoë Garbett</t>
  </si>
  <si>
    <t>Dafydd Huw Morriss</t>
  </si>
  <si>
    <t>James Beckles</t>
  </si>
  <si>
    <t>Gareth David Roberts (Elected At Constituency Level)</t>
  </si>
  <si>
    <t>Ian Price</t>
  </si>
  <si>
    <t>Brendan Donnelly</t>
  </si>
  <si>
    <t>Jon Mabbutt</t>
  </si>
  <si>
    <t>Bel Jacobs</t>
  </si>
  <si>
    <t>Ashley Dickenson</t>
  </si>
  <si>
    <t>Arnes Ramic</t>
  </si>
  <si>
    <t>Alessandro Georgiou (Elected In Round: 11)</t>
  </si>
  <si>
    <t>Benali Hamdache</t>
  </si>
  <si>
    <t>Henryk Mackiewicz</t>
  </si>
  <si>
    <t>Bora Kwon</t>
  </si>
  <si>
    <t>Chris Maines</t>
  </si>
  <si>
    <t>Steve Chilcott</t>
  </si>
  <si>
    <t>Alessandro Gallo</t>
  </si>
  <si>
    <t>Manny Lawal</t>
  </si>
  <si>
    <t>Mark Scott</t>
  </si>
  <si>
    <t>Eunice Odesanmi</t>
  </si>
  <si>
    <t>Ross Leonard</t>
  </si>
  <si>
    <t>Nicholas Martin McLean</t>
  </si>
  <si>
    <t>Scott Ainslie</t>
  </si>
  <si>
    <t>Jasbir Anand</t>
  </si>
  <si>
    <t>John Sweeney</t>
  </si>
  <si>
    <t>Roger Gravett</t>
  </si>
  <si>
    <t>Briony Kapoor</t>
  </si>
  <si>
    <t>Jane Gibson</t>
  </si>
  <si>
    <t>Julian Weisman</t>
  </si>
  <si>
    <t>Des Coke</t>
  </si>
  <si>
    <t>Laura Billie Miller</t>
  </si>
  <si>
    <t>Nicholas Donald Anthony Vandyke</t>
  </si>
  <si>
    <t>Ria Patel</t>
  </si>
  <si>
    <t>Martin Whelton</t>
  </si>
  <si>
    <t>William Houngbo</t>
  </si>
  <si>
    <t>Tony Glover</t>
  </si>
  <si>
    <t>Marianne Mandujano</t>
  </si>
  <si>
    <t>Steve Kelleher</t>
  </si>
  <si>
    <t>Katherine Hortense</t>
  </si>
  <si>
    <t>Michael John Squires</t>
  </si>
  <si>
    <t>Laila Cunningham</t>
  </si>
  <si>
    <t>Nate Higgins</t>
  </si>
  <si>
    <t>Omid Miri</t>
  </si>
  <si>
    <t>Michael Bukola</t>
  </si>
  <si>
    <t>Alan Cook</t>
  </si>
  <si>
    <t>Drew Miles</t>
  </si>
  <si>
    <t>Alastair Mellon</t>
  </si>
  <si>
    <t>Zion Amodu</t>
  </si>
  <si>
    <t>Robin Talbot</t>
  </si>
  <si>
    <t>Richard James Mills</t>
  </si>
  <si>
    <t>Claire Frances Sheppard</t>
  </si>
  <si>
    <t>Devina Paul</t>
  </si>
  <si>
    <t>Chris Annous</t>
  </si>
  <si>
    <t>Raj Forhad</t>
  </si>
  <si>
    <t>Ben Rend</t>
  </si>
  <si>
    <t>Laurenzo Mefsut</t>
  </si>
  <si>
    <t>Lucy Baiye-Gaman</t>
  </si>
  <si>
    <t>Paul Whitehouse</t>
  </si>
  <si>
    <t>Katherine Louise Lymer</t>
  </si>
  <si>
    <t>Shahrar Ali</t>
  </si>
  <si>
    <t>Sian Eiles</t>
  </si>
  <si>
    <t>Sue Wixley</t>
  </si>
  <si>
    <t>Nicola Pateman</t>
  </si>
  <si>
    <t>Laurence Williams</t>
  </si>
  <si>
    <t>Daniel Woodruffe</t>
  </si>
  <si>
    <t>Ruth Styles Wilson</t>
  </si>
  <si>
    <t>Will Jackson</t>
  </si>
  <si>
    <t>Pete Elliott</t>
  </si>
  <si>
    <t>Patrick Lilley</t>
  </si>
  <si>
    <t>Sarah Hoyle</t>
  </si>
  <si>
    <t>Anthony Michael Goodwin</t>
  </si>
  <si>
    <t>Jaki Airey</t>
  </si>
  <si>
    <t>Jake Painter</t>
  </si>
  <si>
    <t>Benjamin Eric Woodward</t>
  </si>
  <si>
    <t>Tania Marszalek</t>
  </si>
  <si>
    <t>Simon Bezer</t>
  </si>
  <si>
    <t>David Hargreaves</t>
  </si>
  <si>
    <t>David Kenton Sandground</t>
  </si>
  <si>
    <t>Jas Alduk</t>
  </si>
  <si>
    <t>Les Beaumont</t>
  </si>
  <si>
    <t>Marian Lynn Newton</t>
  </si>
  <si>
    <t>Tony Sharp</t>
  </si>
  <si>
    <t>Mayor of London Results</t>
  </si>
  <si>
    <t>Constituency Assembly Pt 1 - Votes for Candidates</t>
  </si>
  <si>
    <t>Constituency Assembly Pt 2 - Rejected Votes and Turnout</t>
  </si>
  <si>
    <t>The results of the Mayor of London &amp; London Assembly elections 2024</t>
  </si>
  <si>
    <t>For further information contact info@LondonElects.gov.uk</t>
  </si>
  <si>
    <t xml:space="preserve">The included tables are: </t>
  </si>
  <si>
    <t>London-wide Assembly Results - Votes for Candidates</t>
  </si>
  <si>
    <t>Within this file is the 2024 Mayor of London and London Assembly Election data at Constituency-level</t>
  </si>
  <si>
    <t>London-wide Assembly Elected - Assigment of Seats to Lists</t>
  </si>
  <si>
    <t>London-wide Assembly D'Hondt Calculation</t>
  </si>
  <si>
    <t>London-wide Assembly Seat Priority - Candidate Lists</t>
  </si>
  <si>
    <t>Inperson and Postal Ballots</t>
  </si>
  <si>
    <t>Polling /In Person</t>
  </si>
  <si>
    <t>Postal</t>
  </si>
  <si>
    <t>Polling Station Ballot Papers Received</t>
  </si>
  <si>
    <t>In Person Electorate</t>
  </si>
  <si>
    <t>Postal Ballot Papers Received</t>
  </si>
  <si>
    <t>Postal Electorate</t>
  </si>
  <si>
    <t>TOTAL BALLOTS RECEIVED</t>
  </si>
  <si>
    <t>Turnout Before Verification</t>
  </si>
  <si>
    <t>MAYORAL BALLOTS</t>
  </si>
  <si>
    <t xml:space="preserve">The below is based on ballot box reciepts, prior to verification.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</si>
</sst>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1"/>
      <color theme="1"/>
      <name val="Aptos"/>
      <family val="2"/>
    </font>
    <font>
      <sz val="11"/>
      <name val="Aptos Narrow"/>
      <family val="2"/>
      <scheme val="minor"/>
    </font>
    <font>
      <sz val="11"/>
      <name val="Aptos"/>
      <family val="2"/>
    </font>
    <font>
      <b/>
      <sz val="11"/>
      <color theme="0"/>
      <name val="Aptos"/>
      <family val="2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4"/>
      <color rgb="FFFF3399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u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AAFF00"/>
      </patternFill>
    </fill>
    <fill>
      <patternFill patternType="solid">
        <fgColor rgb="FFB2BEB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0" fillId="3" borderId="3" xfId="2" applyFont="1" applyBorder="1" applyAlignment="1">
      <alignment horizontal="center" vertical="top" wrapText="1"/>
    </xf>
    <xf numFmtId="0" fontId="3" fillId="3" borderId="3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3" xfId="2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0" fontId="5" fillId="4" borderId="8" xfId="3" applyFont="1" applyBorder="1" applyAlignment="1">
      <alignment vertical="center"/>
    </xf>
    <xf numFmtId="0" fontId="3" fillId="3" borderId="0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5" borderId="0" xfId="4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9" borderId="1" xfId="4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" fillId="10" borderId="1" xfId="5" applyFill="1" applyBorder="1" applyAlignment="1">
      <alignment horizontal="center" vertical="center"/>
    </xf>
    <xf numFmtId="9" fontId="0" fillId="0" borderId="0" xfId="7" applyFont="1"/>
    <xf numFmtId="164" fontId="0" fillId="0" borderId="0" xfId="6" applyNumberFormat="1" applyFont="1"/>
    <xf numFmtId="0" fontId="0" fillId="0" borderId="1" xfId="0" applyBorder="1"/>
    <xf numFmtId="164" fontId="0" fillId="0" borderId="1" xfId="6" applyNumberFormat="1" applyFont="1" applyBorder="1"/>
    <xf numFmtId="9" fontId="0" fillId="0" borderId="1" xfId="7" applyFont="1" applyBorder="1"/>
    <xf numFmtId="9" fontId="1" fillId="0" borderId="1" xfId="7" applyFont="1" applyBorder="1" applyAlignment="1">
      <alignment horizontal="center" vertical="center" wrapText="1"/>
    </xf>
    <xf numFmtId="0" fontId="14" fillId="0" borderId="0" xfId="0" applyFont="1"/>
    <xf numFmtId="0" fontId="12" fillId="0" borderId="0" xfId="0" applyFont="1" applyAlignment="1">
      <alignment horizontal="left" wrapText="1" indent="1"/>
    </xf>
    <xf numFmtId="0" fontId="1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7" fillId="0" borderId="0" xfId="0" applyFont="1" applyFill="1" applyAlignment="1">
      <alignment vertical="center" wrapText="1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5" fillId="4" borderId="1" xfId="3" applyFont="1" applyBorder="1" applyAlignment="1">
      <alignment horizontal="center" vertical="center"/>
    </xf>
    <xf numFmtId="0" fontId="3" fillId="3" borderId="0" xfId="2" applyFont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5" fillId="4" borderId="4" xfId="3" applyFont="1" applyBorder="1" applyAlignment="1">
      <alignment horizontal="center" vertical="center"/>
    </xf>
    <xf numFmtId="0" fontId="5" fillId="4" borderId="7" xfId="3" applyFont="1" applyBorder="1" applyAlignment="1">
      <alignment horizontal="center" vertical="center"/>
    </xf>
    <xf numFmtId="0" fontId="5" fillId="4" borderId="8" xfId="3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6" fillId="11" borderId="0" xfId="9" applyFont="1" applyAlignment="1">
      <alignment horizontal="center" vertical="center"/>
    </xf>
    <xf numFmtId="0" fontId="5" fillId="13" borderId="1" xfId="11" applyFont="1" applyBorder="1" applyAlignment="1">
      <alignment horizontal="center" vertical="center"/>
    </xf>
    <xf numFmtId="0" fontId="1" fillId="12" borderId="1" xfId="10" applyBorder="1" applyAlignment="1">
      <alignment horizontal="center" vertical="center" wrapText="1"/>
    </xf>
  </cellXfs>
  <cellStyles count="12">
    <cellStyle name="20% - Accent6" xfId="5" builtinId="50"/>
    <cellStyle name="40% - Accent1" xfId="10" builtinId="31"/>
    <cellStyle name="40% - Accent3" xfId="2" builtinId="39"/>
    <cellStyle name="60% - Accent1" xfId="11" builtinId="32"/>
    <cellStyle name="60% - Accent3" xfId="3" builtinId="40"/>
    <cellStyle name="Accent1" xfId="9" builtinId="29"/>
    <cellStyle name="Accent3" xfId="1" builtinId="37"/>
    <cellStyle name="Accent6" xfId="4" builtinId="49"/>
    <cellStyle name="Comma" xfId="6" builtinId="3"/>
    <cellStyle name="Hyperlink 2" xfId="8" xr:uid="{99D0F767-8BDC-4104-BD2E-960F9F2068A9}"/>
    <cellStyle name="Normal" xfId="0" builtinId="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D67F-B4E9-427C-8B55-D8DF30A9FD0D}">
  <dimension ref="A1:F15"/>
  <sheetViews>
    <sheetView workbookViewId="0">
      <selection activeCell="B13" sqref="B13"/>
    </sheetView>
  </sheetViews>
  <sheetFormatPr defaultRowHeight="14.25" x14ac:dyDescent="0.45"/>
  <cols>
    <col min="1" max="1" width="2.1328125" customWidth="1"/>
    <col min="2" max="2" width="89.796875" customWidth="1"/>
  </cols>
  <sheetData>
    <row r="1" spans="1:6" ht="20.25" x14ac:dyDescent="0.55000000000000004">
      <c r="A1" s="51" t="s">
        <v>584</v>
      </c>
      <c r="B1" s="51"/>
    </row>
    <row r="2" spans="1:6" ht="17.25" x14ac:dyDescent="0.45">
      <c r="A2" s="50"/>
      <c r="B2" s="50"/>
    </row>
    <row r="3" spans="1:6" x14ac:dyDescent="0.45">
      <c r="B3" s="48" t="s">
        <v>588</v>
      </c>
    </row>
    <row r="5" spans="1:6" ht="15.4" x14ac:dyDescent="0.45">
      <c r="A5" s="48"/>
      <c r="B5" s="47" t="s">
        <v>586</v>
      </c>
      <c r="C5" s="45"/>
      <c r="D5" s="45"/>
      <c r="E5" s="45"/>
      <c r="F5" s="45"/>
    </row>
    <row r="6" spans="1:6" ht="15.4" x14ac:dyDescent="0.45">
      <c r="A6" s="48">
        <v>1</v>
      </c>
      <c r="B6" s="46" t="s">
        <v>581</v>
      </c>
      <c r="C6" s="45"/>
      <c r="D6" s="45"/>
      <c r="E6" s="45"/>
      <c r="F6" s="45"/>
    </row>
    <row r="7" spans="1:6" ht="15.4" x14ac:dyDescent="0.45">
      <c r="A7" s="48">
        <v>2</v>
      </c>
      <c r="B7" s="46" t="s">
        <v>582</v>
      </c>
      <c r="C7" s="45"/>
      <c r="D7" s="45"/>
      <c r="E7" s="45"/>
      <c r="F7" s="45"/>
    </row>
    <row r="8" spans="1:6" ht="15.4" x14ac:dyDescent="0.45">
      <c r="A8" s="48">
        <v>3</v>
      </c>
      <c r="B8" s="46" t="s">
        <v>583</v>
      </c>
      <c r="C8" s="45"/>
      <c r="D8" s="45"/>
      <c r="E8" s="45"/>
      <c r="F8" s="45"/>
    </row>
    <row r="9" spans="1:6" ht="15.4" x14ac:dyDescent="0.45">
      <c r="A9" s="48">
        <v>4</v>
      </c>
      <c r="B9" s="46" t="s">
        <v>587</v>
      </c>
      <c r="C9" s="45"/>
      <c r="D9" s="45"/>
      <c r="E9" s="45"/>
      <c r="F9" s="45"/>
    </row>
    <row r="10" spans="1:6" ht="15.4" x14ac:dyDescent="0.45">
      <c r="A10" s="48">
        <v>5</v>
      </c>
      <c r="B10" s="46" t="s">
        <v>591</v>
      </c>
      <c r="C10" s="45"/>
      <c r="D10" s="45"/>
      <c r="E10" s="45"/>
      <c r="F10" s="45"/>
    </row>
    <row r="11" spans="1:6" ht="15.4" x14ac:dyDescent="0.45">
      <c r="A11" s="48">
        <v>6</v>
      </c>
      <c r="B11" s="46" t="s">
        <v>590</v>
      </c>
      <c r="C11" s="45"/>
      <c r="D11" s="45"/>
      <c r="E11" s="45"/>
      <c r="F11" s="45"/>
    </row>
    <row r="12" spans="1:6" ht="15.4" x14ac:dyDescent="0.45">
      <c r="A12" s="48">
        <v>7</v>
      </c>
      <c r="B12" s="46" t="s">
        <v>589</v>
      </c>
      <c r="C12" s="45"/>
      <c r="D12" s="45"/>
      <c r="E12" s="45"/>
      <c r="F12" s="45"/>
    </row>
    <row r="13" spans="1:6" x14ac:dyDescent="0.45">
      <c r="A13" s="48">
        <v>8</v>
      </c>
      <c r="B13" s="46" t="s">
        <v>592</v>
      </c>
    </row>
    <row r="15" spans="1:6" x14ac:dyDescent="0.45">
      <c r="B15" s="49" t="s">
        <v>585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7FC3-E505-4C98-9349-3AF5C8FD9BD1}">
  <dimension ref="A1:W22"/>
  <sheetViews>
    <sheetView zoomScaleNormal="100" workbookViewId="0">
      <pane xSplit="1" topLeftCell="B1" activePane="topRight" state="frozen"/>
      <selection pane="topRight" activeCell="Q47" sqref="Q47"/>
    </sheetView>
  </sheetViews>
  <sheetFormatPr defaultColWidth="9.1328125" defaultRowHeight="14.25" x14ac:dyDescent="0.45"/>
  <cols>
    <col min="1" max="1" width="23.86328125" style="2" bestFit="1" customWidth="1"/>
    <col min="2" max="2" width="16.86328125" style="2" customWidth="1"/>
    <col min="3" max="20" width="16.86328125" style="3" customWidth="1"/>
    <col min="21" max="23" width="16.86328125" style="2" customWidth="1"/>
    <col min="24" max="16384" width="9.1328125" style="2"/>
  </cols>
  <sheetData>
    <row r="1" spans="1:23" s="6" customFormat="1" ht="23.25" x14ac:dyDescent="0.4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6" customFormat="1" ht="23.25" x14ac:dyDescent="0.4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 t="s">
        <v>2</v>
      </c>
      <c r="Q2" s="52"/>
      <c r="R2" s="52"/>
      <c r="S2" s="52"/>
      <c r="T2" s="52"/>
      <c r="U2" s="52" t="s">
        <v>3</v>
      </c>
      <c r="V2" s="52"/>
      <c r="W2" s="52"/>
    </row>
    <row r="3" spans="1:23" ht="71.25" x14ac:dyDescent="0.45">
      <c r="A3" s="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6" t="s">
        <v>18</v>
      </c>
      <c r="P3" s="18" t="s">
        <v>19</v>
      </c>
      <c r="Q3" s="18" t="s">
        <v>20</v>
      </c>
      <c r="R3" s="18" t="s">
        <v>21</v>
      </c>
      <c r="S3" s="18" t="s">
        <v>22</v>
      </c>
      <c r="T3" s="16" t="s">
        <v>23</v>
      </c>
      <c r="U3" s="14" t="s">
        <v>24</v>
      </c>
      <c r="V3" s="21" t="s">
        <v>25</v>
      </c>
      <c r="W3" s="21" t="s">
        <v>26</v>
      </c>
    </row>
    <row r="4" spans="1:23" x14ac:dyDescent="0.45">
      <c r="A4" s="8" t="s">
        <v>27</v>
      </c>
      <c r="B4" s="7">
        <v>1833</v>
      </c>
      <c r="C4" s="7">
        <v>1701</v>
      </c>
      <c r="D4" s="7">
        <v>8480</v>
      </c>
      <c r="E4" s="7">
        <v>2810</v>
      </c>
      <c r="F4" s="7">
        <v>4266</v>
      </c>
      <c r="G4" s="7">
        <v>1987</v>
      </c>
      <c r="H4" s="7">
        <v>9044</v>
      </c>
      <c r="I4" s="7">
        <v>1251</v>
      </c>
      <c r="J4" s="7">
        <v>57465</v>
      </c>
      <c r="K4" s="7">
        <v>70984</v>
      </c>
      <c r="L4" s="7">
        <v>1669</v>
      </c>
      <c r="M4" s="7">
        <v>479</v>
      </c>
      <c r="N4" s="7">
        <v>1086</v>
      </c>
      <c r="O4" s="7">
        <f>SUM(B4:N4)</f>
        <v>163055</v>
      </c>
      <c r="P4" s="17">
        <v>10</v>
      </c>
      <c r="Q4" s="17">
        <v>185</v>
      </c>
      <c r="R4" s="17">
        <v>8</v>
      </c>
      <c r="S4" s="19">
        <v>567</v>
      </c>
      <c r="T4" s="17">
        <f>SUM(P4:S4)</f>
        <v>770</v>
      </c>
      <c r="U4" s="9">
        <f>SUM(O4,T4)</f>
        <v>163825</v>
      </c>
      <c r="V4" s="9">
        <v>413809</v>
      </c>
      <c r="W4" s="10">
        <f t="shared" ref="W4:W17" si="0">SUM(U4/V4)</f>
        <v>0.3958952076924378</v>
      </c>
    </row>
    <row r="5" spans="1:23" x14ac:dyDescent="0.45">
      <c r="A5" s="8" t="s">
        <v>28</v>
      </c>
      <c r="B5" s="7">
        <v>1899</v>
      </c>
      <c r="C5" s="7">
        <v>1827</v>
      </c>
      <c r="D5" s="7">
        <v>10111</v>
      </c>
      <c r="E5" s="7">
        <v>2727</v>
      </c>
      <c r="F5" s="7">
        <v>9243</v>
      </c>
      <c r="G5" s="7">
        <v>3710</v>
      </c>
      <c r="H5" s="7">
        <v>8600</v>
      </c>
      <c r="I5" s="7">
        <v>1194</v>
      </c>
      <c r="J5" s="7">
        <v>111216</v>
      </c>
      <c r="K5" s="7">
        <v>48952</v>
      </c>
      <c r="L5" s="7">
        <v>1513</v>
      </c>
      <c r="M5" s="7">
        <v>342</v>
      </c>
      <c r="N5" s="7">
        <v>2174</v>
      </c>
      <c r="O5" s="7">
        <f t="shared" ref="O5:O17" si="1">SUM(B5:N5)</f>
        <v>203508</v>
      </c>
      <c r="P5" s="17">
        <v>0</v>
      </c>
      <c r="Q5" s="17">
        <v>116</v>
      </c>
      <c r="R5" s="17">
        <v>5</v>
      </c>
      <c r="S5" s="19">
        <v>429</v>
      </c>
      <c r="T5" s="17">
        <f t="shared" ref="T5:T17" si="2">SUM(P5:S5)</f>
        <v>550</v>
      </c>
      <c r="U5" s="9">
        <f t="shared" ref="U5:U19" si="3">SUM(O5,T5)</f>
        <v>204058</v>
      </c>
      <c r="V5" s="9">
        <v>421800</v>
      </c>
      <c r="W5" s="10">
        <f t="shared" si="0"/>
        <v>0.48377904220009482</v>
      </c>
    </row>
    <row r="6" spans="1:23" x14ac:dyDescent="0.45">
      <c r="A6" s="8" t="s">
        <v>29</v>
      </c>
      <c r="B6" s="7">
        <v>2158</v>
      </c>
      <c r="C6" s="7">
        <v>1265</v>
      </c>
      <c r="D6" s="7">
        <v>7184</v>
      </c>
      <c r="E6" s="7">
        <v>4512</v>
      </c>
      <c r="F6" s="7">
        <v>3636</v>
      </c>
      <c r="G6" s="7">
        <v>1702</v>
      </c>
      <c r="H6" s="7">
        <v>6984</v>
      </c>
      <c r="I6" s="7">
        <v>2933</v>
      </c>
      <c r="J6" s="7">
        <v>66151</v>
      </c>
      <c r="K6" s="7">
        <v>58743</v>
      </c>
      <c r="L6" s="7">
        <v>1349</v>
      </c>
      <c r="M6" s="7">
        <v>486</v>
      </c>
      <c r="N6" s="7">
        <v>982</v>
      </c>
      <c r="O6" s="7">
        <f t="shared" si="1"/>
        <v>158085</v>
      </c>
      <c r="P6" s="17">
        <v>180</v>
      </c>
      <c r="Q6" s="17">
        <v>309</v>
      </c>
      <c r="R6" s="17">
        <v>26</v>
      </c>
      <c r="S6" s="19">
        <v>433</v>
      </c>
      <c r="T6" s="17">
        <f t="shared" si="2"/>
        <v>948</v>
      </c>
      <c r="U6" s="9">
        <f t="shared" si="3"/>
        <v>159033</v>
      </c>
      <c r="V6" s="9">
        <v>428775</v>
      </c>
      <c r="W6" s="10">
        <f t="shared" si="0"/>
        <v>0.37090082210949799</v>
      </c>
    </row>
    <row r="7" spans="1:23" x14ac:dyDescent="0.45">
      <c r="A7" s="8" t="s">
        <v>30</v>
      </c>
      <c r="B7" s="7">
        <v>2671</v>
      </c>
      <c r="C7" s="7">
        <v>1918</v>
      </c>
      <c r="D7" s="7">
        <v>7551</v>
      </c>
      <c r="E7" s="7">
        <v>4149</v>
      </c>
      <c r="F7" s="7">
        <v>6898</v>
      </c>
      <c r="G7" s="7">
        <v>2686</v>
      </c>
      <c r="H7" s="7">
        <v>13256</v>
      </c>
      <c r="I7" s="7">
        <v>2692</v>
      </c>
      <c r="J7" s="7">
        <v>38626</v>
      </c>
      <c r="K7" s="7">
        <v>108977</v>
      </c>
      <c r="L7" s="7">
        <v>2473</v>
      </c>
      <c r="M7" s="7">
        <v>924</v>
      </c>
      <c r="N7" s="7">
        <v>2019</v>
      </c>
      <c r="O7" s="7">
        <f t="shared" si="1"/>
        <v>194840</v>
      </c>
      <c r="P7" s="17">
        <v>38</v>
      </c>
      <c r="Q7" s="17">
        <v>392</v>
      </c>
      <c r="R7" s="17">
        <v>2</v>
      </c>
      <c r="S7" s="19">
        <v>709</v>
      </c>
      <c r="T7" s="17">
        <f t="shared" si="2"/>
        <v>1141</v>
      </c>
      <c r="U7" s="9">
        <f t="shared" si="3"/>
        <v>195981</v>
      </c>
      <c r="V7" s="9">
        <v>628856</v>
      </c>
      <c r="W7" s="10">
        <f t="shared" si="0"/>
        <v>0.31164686351088328</v>
      </c>
    </row>
    <row r="8" spans="1:23" x14ac:dyDescent="0.45">
      <c r="A8" s="8" t="s">
        <v>31</v>
      </c>
      <c r="B8" s="7">
        <v>2074</v>
      </c>
      <c r="C8" s="7">
        <v>1689</v>
      </c>
      <c r="D8" s="7">
        <v>14400</v>
      </c>
      <c r="E8" s="7">
        <v>3695</v>
      </c>
      <c r="F8" s="7">
        <v>6518</v>
      </c>
      <c r="G8" s="7">
        <v>3166</v>
      </c>
      <c r="H8" s="7">
        <v>9740</v>
      </c>
      <c r="I8" s="7">
        <v>1774</v>
      </c>
      <c r="J8" s="7">
        <v>78790</v>
      </c>
      <c r="K8" s="7">
        <v>59482</v>
      </c>
      <c r="L8" s="7">
        <v>2081</v>
      </c>
      <c r="M8" s="7">
        <v>414</v>
      </c>
      <c r="N8" s="7">
        <v>1700</v>
      </c>
      <c r="O8" s="7">
        <f t="shared" si="1"/>
        <v>185523</v>
      </c>
      <c r="P8" s="17">
        <v>0</v>
      </c>
      <c r="Q8" s="17">
        <v>154</v>
      </c>
      <c r="R8" s="17">
        <v>17</v>
      </c>
      <c r="S8" s="19">
        <v>542</v>
      </c>
      <c r="T8" s="17">
        <f t="shared" si="2"/>
        <v>713</v>
      </c>
      <c r="U8" s="9">
        <f t="shared" si="3"/>
        <v>186236</v>
      </c>
      <c r="V8" s="9">
        <v>440715</v>
      </c>
      <c r="W8" s="10">
        <f t="shared" si="0"/>
        <v>0.42257694882180091</v>
      </c>
    </row>
    <row r="9" spans="1:23" x14ac:dyDescent="0.45">
      <c r="A9" s="8" t="s">
        <v>32</v>
      </c>
      <c r="B9" s="7">
        <v>2809</v>
      </c>
      <c r="C9" s="7">
        <v>1997</v>
      </c>
      <c r="D9" s="7">
        <v>10124</v>
      </c>
      <c r="E9" s="7">
        <v>3587</v>
      </c>
      <c r="F9" s="7">
        <v>6983</v>
      </c>
      <c r="G9" s="7">
        <v>2643</v>
      </c>
      <c r="H9" s="7">
        <v>10508</v>
      </c>
      <c r="I9" s="7">
        <v>2659</v>
      </c>
      <c r="J9" s="7">
        <v>75396</v>
      </c>
      <c r="K9" s="7">
        <v>73257</v>
      </c>
      <c r="L9" s="7">
        <v>1919</v>
      </c>
      <c r="M9" s="7">
        <v>542</v>
      </c>
      <c r="N9" s="7">
        <v>1761</v>
      </c>
      <c r="O9" s="7">
        <f t="shared" si="1"/>
        <v>194185</v>
      </c>
      <c r="P9" s="17">
        <v>0</v>
      </c>
      <c r="Q9" s="17">
        <v>210</v>
      </c>
      <c r="R9" s="17">
        <v>2</v>
      </c>
      <c r="S9" s="19">
        <v>684</v>
      </c>
      <c r="T9" s="17">
        <f t="shared" si="2"/>
        <v>896</v>
      </c>
      <c r="U9" s="9">
        <f t="shared" si="3"/>
        <v>195081</v>
      </c>
      <c r="V9" s="9">
        <v>453892</v>
      </c>
      <c r="W9" s="10">
        <f t="shared" si="0"/>
        <v>0.42979607483718596</v>
      </c>
    </row>
    <row r="10" spans="1:23" x14ac:dyDescent="0.45">
      <c r="A10" s="8" t="s">
        <v>33</v>
      </c>
      <c r="B10" s="7">
        <v>2082</v>
      </c>
      <c r="C10" s="7">
        <v>1471</v>
      </c>
      <c r="D10" s="7">
        <v>7947</v>
      </c>
      <c r="E10" s="7">
        <v>3056</v>
      </c>
      <c r="F10" s="7">
        <v>4969</v>
      </c>
      <c r="G10" s="7">
        <v>2495</v>
      </c>
      <c r="H10" s="7">
        <v>11799</v>
      </c>
      <c r="I10" s="7">
        <v>1032</v>
      </c>
      <c r="J10" s="7">
        <v>41389</v>
      </c>
      <c r="K10" s="7">
        <v>82725</v>
      </c>
      <c r="L10" s="7">
        <v>3963</v>
      </c>
      <c r="M10" s="7">
        <v>579</v>
      </c>
      <c r="N10" s="7">
        <v>1019</v>
      </c>
      <c r="O10" s="7">
        <f t="shared" si="1"/>
        <v>164526</v>
      </c>
      <c r="P10" s="17">
        <v>7</v>
      </c>
      <c r="Q10" s="17">
        <v>227</v>
      </c>
      <c r="R10" s="17">
        <v>4</v>
      </c>
      <c r="S10" s="19">
        <v>608</v>
      </c>
      <c r="T10" s="17">
        <f t="shared" si="2"/>
        <v>846</v>
      </c>
      <c r="U10" s="9">
        <f t="shared" si="3"/>
        <v>165372</v>
      </c>
      <c r="V10" s="9">
        <v>399677</v>
      </c>
      <c r="W10" s="10">
        <f t="shared" si="0"/>
        <v>0.41376411452247691</v>
      </c>
    </row>
    <row r="11" spans="1:23" x14ac:dyDescent="0.45">
      <c r="A11" s="8" t="s">
        <v>34</v>
      </c>
      <c r="B11" s="7">
        <v>1915</v>
      </c>
      <c r="C11" s="7">
        <v>1706</v>
      </c>
      <c r="D11" s="7">
        <v>7713</v>
      </c>
      <c r="E11" s="7">
        <v>3502</v>
      </c>
      <c r="F11" s="7">
        <v>5716</v>
      </c>
      <c r="G11" s="7">
        <v>2813</v>
      </c>
      <c r="H11" s="7">
        <v>11209</v>
      </c>
      <c r="I11" s="7">
        <v>1033</v>
      </c>
      <c r="J11" s="7">
        <v>36822</v>
      </c>
      <c r="K11" s="7">
        <v>83792</v>
      </c>
      <c r="L11" s="7">
        <v>1610</v>
      </c>
      <c r="M11" s="7">
        <v>507</v>
      </c>
      <c r="N11" s="7">
        <v>2092</v>
      </c>
      <c r="O11" s="7">
        <f t="shared" si="1"/>
        <v>160430</v>
      </c>
      <c r="P11" s="17">
        <v>0</v>
      </c>
      <c r="Q11" s="17">
        <v>175</v>
      </c>
      <c r="R11" s="17">
        <v>6</v>
      </c>
      <c r="S11" s="19">
        <v>572</v>
      </c>
      <c r="T11" s="17">
        <f t="shared" si="2"/>
        <v>753</v>
      </c>
      <c r="U11" s="9">
        <f t="shared" si="3"/>
        <v>161183</v>
      </c>
      <c r="V11" s="9">
        <v>399703</v>
      </c>
      <c r="W11" s="10">
        <f t="shared" si="0"/>
        <v>0.40325691826180937</v>
      </c>
    </row>
    <row r="12" spans="1:23" x14ac:dyDescent="0.45">
      <c r="A12" s="8" t="s">
        <v>35</v>
      </c>
      <c r="B12" s="7">
        <v>1986</v>
      </c>
      <c r="C12" s="7">
        <v>1466</v>
      </c>
      <c r="D12" s="7">
        <v>6417</v>
      </c>
      <c r="E12" s="7">
        <v>2775</v>
      </c>
      <c r="F12" s="7">
        <v>7554</v>
      </c>
      <c r="G12" s="7">
        <v>2252</v>
      </c>
      <c r="H12" s="7">
        <v>7859</v>
      </c>
      <c r="I12" s="7">
        <v>3692</v>
      </c>
      <c r="J12" s="7">
        <v>82859</v>
      </c>
      <c r="K12" s="7">
        <v>50780</v>
      </c>
      <c r="L12" s="7">
        <v>2000</v>
      </c>
      <c r="M12" s="7">
        <v>592</v>
      </c>
      <c r="N12" s="7">
        <v>2023</v>
      </c>
      <c r="O12" s="7">
        <f t="shared" si="1"/>
        <v>172255</v>
      </c>
      <c r="P12" s="17">
        <v>2</v>
      </c>
      <c r="Q12" s="17">
        <v>141</v>
      </c>
      <c r="R12" s="17">
        <v>5</v>
      </c>
      <c r="S12" s="19">
        <v>449</v>
      </c>
      <c r="T12" s="17">
        <f t="shared" si="2"/>
        <v>597</v>
      </c>
      <c r="U12" s="9">
        <f t="shared" si="3"/>
        <v>172852</v>
      </c>
      <c r="V12" s="9">
        <v>402497</v>
      </c>
      <c r="W12" s="10">
        <f t="shared" si="0"/>
        <v>0.42944916359625041</v>
      </c>
    </row>
    <row r="13" spans="1:23" x14ac:dyDescent="0.45">
      <c r="A13" s="8" t="s">
        <v>36</v>
      </c>
      <c r="B13" s="7">
        <v>1675</v>
      </c>
      <c r="C13" s="7">
        <v>1838</v>
      </c>
      <c r="D13" s="7">
        <v>11463</v>
      </c>
      <c r="E13" s="7">
        <v>4005</v>
      </c>
      <c r="F13" s="7">
        <v>3990</v>
      </c>
      <c r="G13" s="7">
        <v>2167</v>
      </c>
      <c r="H13" s="7">
        <v>12446</v>
      </c>
      <c r="I13" s="7">
        <v>954</v>
      </c>
      <c r="J13" s="7">
        <v>26347</v>
      </c>
      <c r="K13" s="7">
        <v>106861</v>
      </c>
      <c r="L13" s="7">
        <v>1528</v>
      </c>
      <c r="M13" s="7">
        <v>427</v>
      </c>
      <c r="N13" s="7">
        <v>1043</v>
      </c>
      <c r="O13" s="7">
        <f t="shared" si="1"/>
        <v>174744</v>
      </c>
      <c r="P13" s="17">
        <v>74</v>
      </c>
      <c r="Q13" s="17">
        <v>185</v>
      </c>
      <c r="R13" s="17">
        <v>28</v>
      </c>
      <c r="S13" s="19">
        <v>501</v>
      </c>
      <c r="T13" s="17">
        <f t="shared" si="2"/>
        <v>788</v>
      </c>
      <c r="U13" s="9">
        <f t="shared" si="3"/>
        <v>175532</v>
      </c>
      <c r="V13" s="9">
        <v>448552</v>
      </c>
      <c r="W13" s="10">
        <f t="shared" si="0"/>
        <v>0.39133032513510141</v>
      </c>
    </row>
    <row r="14" spans="1:23" x14ac:dyDescent="0.45">
      <c r="A14" s="8" t="s">
        <v>37</v>
      </c>
      <c r="B14" s="7">
        <v>2018</v>
      </c>
      <c r="C14" s="7">
        <v>1889</v>
      </c>
      <c r="D14" s="7">
        <v>13153</v>
      </c>
      <c r="E14" s="7">
        <v>3439</v>
      </c>
      <c r="F14" s="7">
        <v>4495</v>
      </c>
      <c r="G14" s="7">
        <v>2192</v>
      </c>
      <c r="H14" s="7">
        <v>9646</v>
      </c>
      <c r="I14" s="7">
        <v>1030</v>
      </c>
      <c r="J14" s="7">
        <v>50976</v>
      </c>
      <c r="K14" s="7">
        <v>84725</v>
      </c>
      <c r="L14" s="7">
        <v>1359</v>
      </c>
      <c r="M14" s="7">
        <v>376</v>
      </c>
      <c r="N14" s="7">
        <v>961</v>
      </c>
      <c r="O14" s="7">
        <f t="shared" si="1"/>
        <v>176259</v>
      </c>
      <c r="P14" s="17">
        <v>1</v>
      </c>
      <c r="Q14" s="17">
        <v>119</v>
      </c>
      <c r="R14" s="17">
        <v>6</v>
      </c>
      <c r="S14" s="19">
        <v>545</v>
      </c>
      <c r="T14" s="17">
        <f t="shared" si="2"/>
        <v>671</v>
      </c>
      <c r="U14" s="9">
        <f t="shared" si="3"/>
        <v>176930</v>
      </c>
      <c r="V14" s="9">
        <v>384678</v>
      </c>
      <c r="W14" s="10">
        <f t="shared" si="0"/>
        <v>0.45994312125985892</v>
      </c>
    </row>
    <row r="15" spans="1:23" x14ac:dyDescent="0.45">
      <c r="A15" s="8" t="s">
        <v>38</v>
      </c>
      <c r="B15" s="7">
        <v>2134</v>
      </c>
      <c r="C15" s="7">
        <v>1929</v>
      </c>
      <c r="D15" s="7">
        <v>7399</v>
      </c>
      <c r="E15" s="7">
        <v>3804</v>
      </c>
      <c r="F15" s="7">
        <v>4485</v>
      </c>
      <c r="G15" s="7">
        <v>2423</v>
      </c>
      <c r="H15" s="7">
        <v>17907</v>
      </c>
      <c r="I15" s="7">
        <v>922</v>
      </c>
      <c r="J15" s="7">
        <v>34099</v>
      </c>
      <c r="K15" s="7">
        <v>127455</v>
      </c>
      <c r="L15" s="7">
        <v>2087</v>
      </c>
      <c r="M15" s="7">
        <v>955</v>
      </c>
      <c r="N15" s="7">
        <v>1095</v>
      </c>
      <c r="O15" s="7">
        <f t="shared" si="1"/>
        <v>206694</v>
      </c>
      <c r="P15" s="17">
        <v>0</v>
      </c>
      <c r="Q15" s="17">
        <v>233</v>
      </c>
      <c r="R15" s="17">
        <v>1</v>
      </c>
      <c r="S15" s="19">
        <v>794</v>
      </c>
      <c r="T15" s="17">
        <f t="shared" si="2"/>
        <v>1028</v>
      </c>
      <c r="U15" s="9">
        <f t="shared" si="3"/>
        <v>207722</v>
      </c>
      <c r="V15" s="9">
        <v>524885</v>
      </c>
      <c r="W15" s="10">
        <f t="shared" si="0"/>
        <v>0.39574763995922918</v>
      </c>
    </row>
    <row r="16" spans="1:23" x14ac:dyDescent="0.45">
      <c r="A16" s="8" t="s">
        <v>39</v>
      </c>
      <c r="B16" s="7">
        <v>2640</v>
      </c>
      <c r="C16" s="7">
        <v>2304</v>
      </c>
      <c r="D16" s="7">
        <v>25579</v>
      </c>
      <c r="E16" s="7">
        <v>3202</v>
      </c>
      <c r="F16" s="7">
        <v>6634</v>
      </c>
      <c r="G16" s="7">
        <v>2771</v>
      </c>
      <c r="H16" s="7">
        <v>10132</v>
      </c>
      <c r="I16" s="7">
        <v>2436</v>
      </c>
      <c r="J16" s="7">
        <v>68856</v>
      </c>
      <c r="K16" s="7">
        <v>77011</v>
      </c>
      <c r="L16" s="7">
        <v>1669</v>
      </c>
      <c r="M16" s="7">
        <v>528</v>
      </c>
      <c r="N16" s="7">
        <v>1600</v>
      </c>
      <c r="O16" s="7">
        <f t="shared" si="1"/>
        <v>205362</v>
      </c>
      <c r="P16" s="17">
        <v>1</v>
      </c>
      <c r="Q16" s="17">
        <v>213</v>
      </c>
      <c r="R16" s="17">
        <v>3</v>
      </c>
      <c r="S16" s="19">
        <v>530</v>
      </c>
      <c r="T16" s="17">
        <f t="shared" si="2"/>
        <v>747</v>
      </c>
      <c r="U16" s="9">
        <f t="shared" si="3"/>
        <v>206109</v>
      </c>
      <c r="V16" s="9">
        <v>455381</v>
      </c>
      <c r="W16" s="10">
        <f t="shared" si="0"/>
        <v>0.45260781631205516</v>
      </c>
    </row>
    <row r="17" spans="1:23" x14ac:dyDescent="0.45">
      <c r="A17" s="8" t="s">
        <v>40</v>
      </c>
      <c r="B17" s="7">
        <v>1386</v>
      </c>
      <c r="C17" s="7">
        <v>1260</v>
      </c>
      <c r="D17" s="7">
        <v>7663</v>
      </c>
      <c r="E17" s="7">
        <v>2552</v>
      </c>
      <c r="F17" s="7">
        <v>3478</v>
      </c>
      <c r="G17" s="7">
        <v>1442</v>
      </c>
      <c r="H17" s="7">
        <v>5984</v>
      </c>
      <c r="I17" s="7">
        <v>1100</v>
      </c>
      <c r="J17" s="7">
        <v>43405</v>
      </c>
      <c r="K17" s="7">
        <v>54481</v>
      </c>
      <c r="L17" s="7">
        <v>901</v>
      </c>
      <c r="M17" s="7">
        <v>350</v>
      </c>
      <c r="N17" s="7">
        <v>964</v>
      </c>
      <c r="O17" s="7">
        <f t="shared" si="1"/>
        <v>124966</v>
      </c>
      <c r="P17" s="17">
        <v>1</v>
      </c>
      <c r="Q17" s="17">
        <v>147</v>
      </c>
      <c r="R17" s="17">
        <v>16</v>
      </c>
      <c r="S17" s="19">
        <v>515</v>
      </c>
      <c r="T17" s="17">
        <f t="shared" si="2"/>
        <v>679</v>
      </c>
      <c r="U17" s="9">
        <f t="shared" si="3"/>
        <v>125645</v>
      </c>
      <c r="V17" s="9">
        <v>359208</v>
      </c>
      <c r="W17" s="10">
        <f t="shared" si="0"/>
        <v>0.34978341239616045</v>
      </c>
    </row>
    <row r="18" spans="1:23" ht="14.65" thickBot="1" x14ac:dyDescent="0.5">
      <c r="U18" s="3"/>
    </row>
    <row r="19" spans="1:23" s="4" customFormat="1" ht="14.65" thickBot="1" x14ac:dyDescent="0.5">
      <c r="A19" s="11" t="s">
        <v>41</v>
      </c>
      <c r="B19" s="12">
        <f t="shared" ref="B19" si="4">SUM(B4:B18)</f>
        <v>29280</v>
      </c>
      <c r="C19" s="12">
        <f t="shared" ref="C19" si="5">SUM(C4:C18)</f>
        <v>24260</v>
      </c>
      <c r="D19" s="12">
        <f t="shared" ref="D19" si="6">SUM(D4:D18)</f>
        <v>145184</v>
      </c>
      <c r="E19" s="12">
        <f t="shared" ref="E19" si="7">SUM(E4:E18)</f>
        <v>47815</v>
      </c>
      <c r="F19" s="12">
        <f t="shared" ref="F19" si="8">SUM(F4:F18)</f>
        <v>78865</v>
      </c>
      <c r="G19" s="12">
        <f t="shared" ref="G19" si="9">SUM(G4:G18)</f>
        <v>34449</v>
      </c>
      <c r="H19" s="12">
        <f t="shared" ref="H19" si="10">SUM(H4:H18)</f>
        <v>145114</v>
      </c>
      <c r="I19" s="12">
        <f t="shared" ref="I19" si="11">SUM(I4:I18)</f>
        <v>24702</v>
      </c>
      <c r="J19" s="12">
        <f t="shared" ref="J19" si="12">SUM(J4:J18)</f>
        <v>812397</v>
      </c>
      <c r="K19" s="12">
        <f t="shared" ref="K19" si="13">SUM(K4:K18)</f>
        <v>1088225</v>
      </c>
      <c r="L19" s="12">
        <f t="shared" ref="L19" si="14">SUM(L4:L18)</f>
        <v>26121</v>
      </c>
      <c r="M19" s="12">
        <f t="shared" ref="M19" si="15">SUM(M4:M18)</f>
        <v>7501</v>
      </c>
      <c r="N19" s="12">
        <f t="shared" ref="N19" si="16">SUM(N4:N18)</f>
        <v>20519</v>
      </c>
      <c r="O19" s="12">
        <f t="shared" ref="O19" si="17">SUM(O4:O18)</f>
        <v>2484432</v>
      </c>
      <c r="P19" s="20">
        <f t="shared" ref="P19" si="18">SUM(P4:P18)</f>
        <v>314</v>
      </c>
      <c r="Q19" s="20">
        <f t="shared" ref="Q19" si="19">SUM(Q4:Q18)</f>
        <v>2806</v>
      </c>
      <c r="R19" s="20">
        <f t="shared" ref="R19" si="20">SUM(R4:R18)</f>
        <v>129</v>
      </c>
      <c r="S19" s="20">
        <f t="shared" ref="S19" si="21">SUM(S4:S18)</f>
        <v>7878</v>
      </c>
      <c r="T19" s="12">
        <f t="shared" ref="T19" si="22">SUM(T4:T18)</f>
        <v>11127</v>
      </c>
      <c r="U19" s="12">
        <f t="shared" si="3"/>
        <v>2495559</v>
      </c>
      <c r="V19" s="12">
        <f t="shared" ref="V19" si="23">SUM(V4:V18)</f>
        <v>6162428</v>
      </c>
      <c r="W19" s="13">
        <f>SUM(U19/V19)</f>
        <v>0.40496359551787053</v>
      </c>
    </row>
    <row r="20" spans="1:23" ht="14.65" thickTop="1" x14ac:dyDescent="0.45"/>
    <row r="21" spans="1:23" x14ac:dyDescent="0.45">
      <c r="B21" s="10">
        <f>SUM(B19/O19)</f>
        <v>1.1785389980486486E-2</v>
      </c>
      <c r="C21" s="10">
        <f>SUM(C19/O19)</f>
        <v>9.7648074086954285E-3</v>
      </c>
      <c r="D21" s="10">
        <f>SUM(D19/O19)</f>
        <v>5.8437502012532443E-2</v>
      </c>
      <c r="E21" s="10">
        <f>SUM(E19/O19)</f>
        <v>1.9245847743065619E-2</v>
      </c>
      <c r="F21" s="10">
        <f>SUM(F19/O19)</f>
        <v>3.1743674208028233E-2</v>
      </c>
      <c r="G21" s="10">
        <f>SUM(G19/O19)</f>
        <v>1.3865946019049826E-2</v>
      </c>
      <c r="H21" s="10">
        <f>SUM(H19/O19)</f>
        <v>5.8409326558344118E-2</v>
      </c>
      <c r="I21" s="10">
        <f>SUM(I19/O19)</f>
        <v>9.9427152765702576E-3</v>
      </c>
      <c r="J21" s="10">
        <f>SUM(J19/O19)</f>
        <v>0.32699506366042619</v>
      </c>
      <c r="K21" s="10">
        <f>SUM(K19/O19)</f>
        <v>0.43801762334408828</v>
      </c>
      <c r="L21" s="10">
        <f>SUM(L19/O19)</f>
        <v>1.0513871983616375E-2</v>
      </c>
      <c r="M21" s="10">
        <f>SUM(M19/O19)</f>
        <v>3.0192011695228528E-3</v>
      </c>
      <c r="N21" s="10">
        <f>SUM(N19/O19)</f>
        <v>8.2590306355738458E-3</v>
      </c>
    </row>
    <row r="22" spans="1:23" x14ac:dyDescent="0.45">
      <c r="B22" s="53" t="s">
        <v>42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</sheetData>
  <mergeCells count="5">
    <mergeCell ref="P2:T2"/>
    <mergeCell ref="B22:N22"/>
    <mergeCell ref="U2:W2"/>
    <mergeCell ref="B1:W1"/>
    <mergeCell ref="B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DEF4-6D27-40BE-872C-A17C38B3074E}">
  <dimension ref="A2:E83"/>
  <sheetViews>
    <sheetView workbookViewId="0">
      <selection activeCell="A2" sqref="A2:E2"/>
    </sheetView>
  </sheetViews>
  <sheetFormatPr defaultRowHeight="14.25" x14ac:dyDescent="0.45"/>
  <cols>
    <col min="1" max="1" width="40.3984375" customWidth="1"/>
    <col min="2" max="2" width="29.59765625" customWidth="1"/>
    <col min="3" max="3" width="23.86328125" customWidth="1"/>
    <col min="4" max="4" width="22" style="40" customWidth="1"/>
    <col min="5" max="5" width="12.3984375" style="39" customWidth="1"/>
  </cols>
  <sheetData>
    <row r="2" spans="1:5" ht="23.25" x14ac:dyDescent="0.45">
      <c r="A2" s="55" t="s">
        <v>0</v>
      </c>
      <c r="B2" s="56"/>
      <c r="C2" s="56"/>
      <c r="D2" s="56"/>
      <c r="E2" s="56"/>
    </row>
    <row r="3" spans="1:5" ht="21.4" customHeight="1" x14ac:dyDescent="0.45">
      <c r="A3" s="21" t="s">
        <v>45</v>
      </c>
      <c r="B3" s="21" t="s">
        <v>46</v>
      </c>
      <c r="C3" s="21" t="s">
        <v>47</v>
      </c>
      <c r="D3" s="21" t="s">
        <v>3</v>
      </c>
      <c r="E3" s="21" t="s">
        <v>48</v>
      </c>
    </row>
    <row r="4" spans="1:5" x14ac:dyDescent="0.45">
      <c r="A4" s="41" t="s">
        <v>49</v>
      </c>
      <c r="B4" s="41" t="s">
        <v>50</v>
      </c>
      <c r="C4" s="41" t="s">
        <v>51</v>
      </c>
      <c r="D4" s="42">
        <v>70749</v>
      </c>
      <c r="E4" s="43">
        <v>0.4355</v>
      </c>
    </row>
    <row r="5" spans="1:5" x14ac:dyDescent="0.45">
      <c r="A5" s="41" t="s">
        <v>52</v>
      </c>
      <c r="B5" s="41" t="s">
        <v>53</v>
      </c>
      <c r="C5" s="41" t="s">
        <v>51</v>
      </c>
      <c r="D5" s="42">
        <v>12335</v>
      </c>
      <c r="E5" s="43">
        <v>7.5899999999999995E-2</v>
      </c>
    </row>
    <row r="6" spans="1:5" x14ac:dyDescent="0.45">
      <c r="A6" s="41" t="s">
        <v>54</v>
      </c>
      <c r="B6" s="41" t="s">
        <v>55</v>
      </c>
      <c r="C6" s="41" t="s">
        <v>51</v>
      </c>
      <c r="D6" s="42">
        <v>7703</v>
      </c>
      <c r="E6" s="43">
        <v>4.7399999999999998E-2</v>
      </c>
    </row>
    <row r="7" spans="1:5" x14ac:dyDescent="0.45">
      <c r="A7" s="41" t="s">
        <v>56</v>
      </c>
      <c r="B7" s="41" t="s">
        <v>57</v>
      </c>
      <c r="C7" s="41" t="s">
        <v>51</v>
      </c>
      <c r="D7" s="42">
        <v>1639</v>
      </c>
      <c r="E7" s="43">
        <v>1.01E-2</v>
      </c>
    </row>
    <row r="8" spans="1:5" x14ac:dyDescent="0.45">
      <c r="A8" s="41" t="s">
        <v>58</v>
      </c>
      <c r="B8" s="41" t="s">
        <v>59</v>
      </c>
      <c r="C8" s="41" t="s">
        <v>51</v>
      </c>
      <c r="D8" s="42">
        <v>51606</v>
      </c>
      <c r="E8" s="43">
        <v>0.31769999999999998</v>
      </c>
    </row>
    <row r="9" spans="1:5" x14ac:dyDescent="0.45">
      <c r="A9" s="41" t="s">
        <v>60</v>
      </c>
      <c r="B9" s="41" t="s">
        <v>61</v>
      </c>
      <c r="C9" s="41" t="s">
        <v>51</v>
      </c>
      <c r="D9" s="42">
        <v>18405</v>
      </c>
      <c r="E9" s="43">
        <v>0.1133</v>
      </c>
    </row>
    <row r="10" spans="1:5" x14ac:dyDescent="0.45">
      <c r="A10" s="41" t="s">
        <v>62</v>
      </c>
      <c r="B10" s="41" t="s">
        <v>53</v>
      </c>
      <c r="C10" s="41" t="s">
        <v>28</v>
      </c>
      <c r="D10" s="42">
        <v>18730</v>
      </c>
      <c r="E10" s="43">
        <v>9.2499999999999999E-2</v>
      </c>
    </row>
    <row r="11" spans="1:5" x14ac:dyDescent="0.45">
      <c r="A11" s="41" t="s">
        <v>63</v>
      </c>
      <c r="B11" s="41" t="s">
        <v>55</v>
      </c>
      <c r="C11" s="41" t="s">
        <v>28</v>
      </c>
      <c r="D11" s="42">
        <v>27603</v>
      </c>
      <c r="E11" s="43">
        <v>0.13639999999999999</v>
      </c>
    </row>
    <row r="12" spans="1:5" x14ac:dyDescent="0.45">
      <c r="A12" s="41" t="s">
        <v>64</v>
      </c>
      <c r="B12" s="41" t="s">
        <v>61</v>
      </c>
      <c r="C12" s="41" t="s">
        <v>28</v>
      </c>
      <c r="D12" s="42">
        <v>15813</v>
      </c>
      <c r="E12" s="43">
        <v>7.8100000000000003E-2</v>
      </c>
    </row>
    <row r="13" spans="1:5" x14ac:dyDescent="0.45">
      <c r="A13" s="41" t="s">
        <v>65</v>
      </c>
      <c r="B13" s="41" t="s">
        <v>50</v>
      </c>
      <c r="C13" s="41" t="s">
        <v>28</v>
      </c>
      <c r="D13" s="42">
        <v>50174</v>
      </c>
      <c r="E13" s="43">
        <v>0.24790000000000001</v>
      </c>
    </row>
    <row r="14" spans="1:5" x14ac:dyDescent="0.45">
      <c r="A14" s="41" t="s">
        <v>66</v>
      </c>
      <c r="B14" s="41" t="s">
        <v>59</v>
      </c>
      <c r="C14" s="41" t="s">
        <v>28</v>
      </c>
      <c r="D14" s="42">
        <v>90103</v>
      </c>
      <c r="E14" s="43">
        <v>0.4451</v>
      </c>
    </row>
    <row r="15" spans="1:5" x14ac:dyDescent="0.45">
      <c r="A15" s="41" t="s">
        <v>67</v>
      </c>
      <c r="B15" s="41" t="s">
        <v>61</v>
      </c>
      <c r="C15" s="41" t="s">
        <v>68</v>
      </c>
      <c r="D15" s="42">
        <v>15167</v>
      </c>
      <c r="E15" s="43">
        <v>9.64E-2</v>
      </c>
    </row>
    <row r="16" spans="1:5" x14ac:dyDescent="0.45">
      <c r="A16" s="41" t="s">
        <v>69</v>
      </c>
      <c r="B16" s="41" t="s">
        <v>59</v>
      </c>
      <c r="C16" s="41" t="s">
        <v>68</v>
      </c>
      <c r="D16" s="42">
        <v>55039</v>
      </c>
      <c r="E16" s="43">
        <v>0.34970000000000001</v>
      </c>
    </row>
    <row r="17" spans="1:5" x14ac:dyDescent="0.45">
      <c r="A17" s="41" t="s">
        <v>70</v>
      </c>
      <c r="B17" s="41" t="s">
        <v>50</v>
      </c>
      <c r="C17" s="41" t="s">
        <v>68</v>
      </c>
      <c r="D17" s="42">
        <v>63867</v>
      </c>
      <c r="E17" s="43">
        <v>0.40579999999999999</v>
      </c>
    </row>
    <row r="18" spans="1:5" x14ac:dyDescent="0.45">
      <c r="A18" s="41" t="s">
        <v>71</v>
      </c>
      <c r="B18" s="41" t="s">
        <v>55</v>
      </c>
      <c r="C18" s="41" t="s">
        <v>68</v>
      </c>
      <c r="D18" s="42">
        <v>11243</v>
      </c>
      <c r="E18" s="43">
        <v>7.1400000000000005E-2</v>
      </c>
    </row>
    <row r="19" spans="1:5" x14ac:dyDescent="0.45">
      <c r="A19" s="41" t="s">
        <v>72</v>
      </c>
      <c r="B19" s="41" t="s">
        <v>53</v>
      </c>
      <c r="C19" s="41" t="s">
        <v>68</v>
      </c>
      <c r="D19" s="42">
        <v>12068</v>
      </c>
      <c r="E19" s="43">
        <v>7.6700000000000004E-2</v>
      </c>
    </row>
    <row r="20" spans="1:5" x14ac:dyDescent="0.45">
      <c r="A20" s="41" t="s">
        <v>73</v>
      </c>
      <c r="B20" s="41" t="s">
        <v>74</v>
      </c>
      <c r="C20" s="41" t="s">
        <v>75</v>
      </c>
      <c r="D20" s="42">
        <v>4710</v>
      </c>
      <c r="E20" s="43">
        <v>2.4299999999999999E-2</v>
      </c>
    </row>
    <row r="21" spans="1:5" x14ac:dyDescent="0.45">
      <c r="A21" s="41" t="s">
        <v>76</v>
      </c>
      <c r="B21" s="41" t="s">
        <v>50</v>
      </c>
      <c r="C21" s="41" t="s">
        <v>75</v>
      </c>
      <c r="D21" s="42">
        <v>99570</v>
      </c>
      <c r="E21" s="43">
        <v>0.5141</v>
      </c>
    </row>
    <row r="22" spans="1:5" x14ac:dyDescent="0.45">
      <c r="A22" s="41" t="s">
        <v>77</v>
      </c>
      <c r="B22" s="41" t="s">
        <v>59</v>
      </c>
      <c r="C22" s="41" t="s">
        <v>75</v>
      </c>
      <c r="D22" s="42">
        <v>29083</v>
      </c>
      <c r="E22" s="43">
        <v>0.15010000000000001</v>
      </c>
    </row>
    <row r="23" spans="1:5" x14ac:dyDescent="0.45">
      <c r="A23" s="41" t="s">
        <v>78</v>
      </c>
      <c r="B23" s="41" t="s">
        <v>79</v>
      </c>
      <c r="C23" s="41" t="s">
        <v>75</v>
      </c>
      <c r="D23" s="42">
        <v>5310</v>
      </c>
      <c r="E23" s="43">
        <v>2.7400000000000001E-2</v>
      </c>
    </row>
    <row r="24" spans="1:5" x14ac:dyDescent="0.45">
      <c r="A24" s="41" t="s">
        <v>80</v>
      </c>
      <c r="B24" s="41" t="s">
        <v>61</v>
      </c>
      <c r="C24" s="41" t="s">
        <v>75</v>
      </c>
      <c r="D24" s="42">
        <v>29073</v>
      </c>
      <c r="E24" s="43">
        <v>0.15010000000000001</v>
      </c>
    </row>
    <row r="25" spans="1:5" x14ac:dyDescent="0.45">
      <c r="A25" s="41" t="s">
        <v>81</v>
      </c>
      <c r="B25" s="41" t="s">
        <v>55</v>
      </c>
      <c r="C25" s="41" t="s">
        <v>75</v>
      </c>
      <c r="D25" s="42">
        <v>14535</v>
      </c>
      <c r="E25" s="43">
        <v>7.4999999999999997E-2</v>
      </c>
    </row>
    <row r="26" spans="1:5" x14ac:dyDescent="0.45">
      <c r="A26" s="41" t="s">
        <v>82</v>
      </c>
      <c r="B26" s="41" t="s">
        <v>53</v>
      </c>
      <c r="C26" s="41" t="s">
        <v>75</v>
      </c>
      <c r="D26" s="42">
        <v>11416</v>
      </c>
      <c r="E26" s="43">
        <v>5.8900000000000001E-2</v>
      </c>
    </row>
    <row r="27" spans="1:5" x14ac:dyDescent="0.45">
      <c r="A27" s="41" t="s">
        <v>83</v>
      </c>
      <c r="B27" s="41" t="s">
        <v>74</v>
      </c>
      <c r="C27" s="41" t="s">
        <v>84</v>
      </c>
      <c r="D27" s="42">
        <v>2766</v>
      </c>
      <c r="E27" s="43">
        <v>1.4999999999999999E-2</v>
      </c>
    </row>
    <row r="28" spans="1:5" x14ac:dyDescent="0.45">
      <c r="A28" s="41" t="s">
        <v>85</v>
      </c>
      <c r="B28" s="41" t="s">
        <v>53</v>
      </c>
      <c r="C28" s="41" t="s">
        <v>84</v>
      </c>
      <c r="D28" s="42">
        <v>29160</v>
      </c>
      <c r="E28" s="43">
        <v>0.1578</v>
      </c>
    </row>
    <row r="29" spans="1:5" x14ac:dyDescent="0.45">
      <c r="A29" s="41" t="s">
        <v>86</v>
      </c>
      <c r="B29" s="41" t="s">
        <v>59</v>
      </c>
      <c r="C29" s="41" t="s">
        <v>84</v>
      </c>
      <c r="D29" s="42">
        <v>64674</v>
      </c>
      <c r="E29" s="43">
        <v>0.35</v>
      </c>
    </row>
    <row r="30" spans="1:5" x14ac:dyDescent="0.45">
      <c r="A30" s="41" t="s">
        <v>87</v>
      </c>
      <c r="B30" s="41" t="s">
        <v>50</v>
      </c>
      <c r="C30" s="41" t="s">
        <v>84</v>
      </c>
      <c r="D30" s="42">
        <v>54380</v>
      </c>
      <c r="E30" s="43">
        <v>0.29430000000000001</v>
      </c>
    </row>
    <row r="31" spans="1:5" x14ac:dyDescent="0.45">
      <c r="A31" s="41" t="s">
        <v>88</v>
      </c>
      <c r="B31" s="41" t="s">
        <v>55</v>
      </c>
      <c r="C31" s="41" t="s">
        <v>84</v>
      </c>
      <c r="D31" s="42">
        <v>14375</v>
      </c>
      <c r="E31" s="43">
        <v>7.7799999999999994E-2</v>
      </c>
    </row>
    <row r="32" spans="1:5" x14ac:dyDescent="0.45">
      <c r="A32" s="41" t="s">
        <v>89</v>
      </c>
      <c r="B32" s="41" t="s">
        <v>61</v>
      </c>
      <c r="C32" s="41" t="s">
        <v>84</v>
      </c>
      <c r="D32" s="42">
        <v>19434</v>
      </c>
      <c r="E32" s="43">
        <v>0.1052</v>
      </c>
    </row>
    <row r="33" spans="1:5" x14ac:dyDescent="0.45">
      <c r="A33" s="41" t="s">
        <v>90</v>
      </c>
      <c r="B33" s="41" t="s">
        <v>55</v>
      </c>
      <c r="C33" s="41" t="s">
        <v>32</v>
      </c>
      <c r="D33" s="42">
        <v>15247</v>
      </c>
      <c r="E33" s="43">
        <v>7.8799999999999995E-2</v>
      </c>
    </row>
    <row r="34" spans="1:5" x14ac:dyDescent="0.45">
      <c r="A34" s="41" t="s">
        <v>91</v>
      </c>
      <c r="B34" s="41" t="s">
        <v>59</v>
      </c>
      <c r="C34" s="41" t="s">
        <v>32</v>
      </c>
      <c r="D34" s="42">
        <v>67495</v>
      </c>
      <c r="E34" s="43">
        <v>0.34899999999999998</v>
      </c>
    </row>
    <row r="35" spans="1:5" x14ac:dyDescent="0.45">
      <c r="A35" s="41" t="s">
        <v>92</v>
      </c>
      <c r="B35" s="41" t="s">
        <v>61</v>
      </c>
      <c r="C35" s="41" t="s">
        <v>32</v>
      </c>
      <c r="D35" s="42">
        <v>22984</v>
      </c>
      <c r="E35" s="43">
        <v>0.11890000000000001</v>
      </c>
    </row>
    <row r="36" spans="1:5" x14ac:dyDescent="0.45">
      <c r="A36" s="41" t="s">
        <v>93</v>
      </c>
      <c r="B36" s="41" t="s">
        <v>50</v>
      </c>
      <c r="C36" s="41" t="s">
        <v>32</v>
      </c>
      <c r="D36" s="42">
        <v>72356</v>
      </c>
      <c r="E36" s="43">
        <v>0.37419999999999998</v>
      </c>
    </row>
    <row r="37" spans="1:5" x14ac:dyDescent="0.45">
      <c r="A37" s="41" t="s">
        <v>94</v>
      </c>
      <c r="B37" s="41" t="s">
        <v>53</v>
      </c>
      <c r="C37" s="41" t="s">
        <v>32</v>
      </c>
      <c r="D37" s="42">
        <v>15293</v>
      </c>
      <c r="E37" s="43">
        <v>7.9100000000000004E-2</v>
      </c>
    </row>
    <row r="38" spans="1:5" x14ac:dyDescent="0.45">
      <c r="A38" s="41" t="s">
        <v>95</v>
      </c>
      <c r="B38" s="41" t="s">
        <v>55</v>
      </c>
      <c r="C38" s="41" t="s">
        <v>33</v>
      </c>
      <c r="D38" s="42">
        <v>10973</v>
      </c>
      <c r="E38" s="43">
        <v>6.7000000000000004E-2</v>
      </c>
    </row>
    <row r="39" spans="1:5" x14ac:dyDescent="0.45">
      <c r="A39" s="41" t="s">
        <v>96</v>
      </c>
      <c r="B39" s="41" t="s">
        <v>61</v>
      </c>
      <c r="C39" s="41" t="s">
        <v>33</v>
      </c>
      <c r="D39" s="42">
        <v>26956</v>
      </c>
      <c r="E39" s="43">
        <v>0.16450000000000001</v>
      </c>
    </row>
    <row r="40" spans="1:5" x14ac:dyDescent="0.45">
      <c r="A40" s="41" t="s">
        <v>97</v>
      </c>
      <c r="B40" s="41" t="s">
        <v>50</v>
      </c>
      <c r="C40" s="41" t="s">
        <v>33</v>
      </c>
      <c r="D40" s="42">
        <v>78880</v>
      </c>
      <c r="E40" s="43">
        <v>0.48139999999999999</v>
      </c>
    </row>
    <row r="41" spans="1:5" x14ac:dyDescent="0.45">
      <c r="A41" s="41" t="s">
        <v>98</v>
      </c>
      <c r="B41" s="41" t="s">
        <v>59</v>
      </c>
      <c r="C41" s="41" t="s">
        <v>33</v>
      </c>
      <c r="D41" s="42">
        <v>32778</v>
      </c>
      <c r="E41" s="43">
        <v>0.2</v>
      </c>
    </row>
    <row r="42" spans="1:5" x14ac:dyDescent="0.45">
      <c r="A42" s="41" t="s">
        <v>99</v>
      </c>
      <c r="B42" s="41" t="s">
        <v>53</v>
      </c>
      <c r="C42" s="41" t="s">
        <v>33</v>
      </c>
      <c r="D42" s="42">
        <v>14284</v>
      </c>
      <c r="E42" s="43">
        <v>8.72E-2</v>
      </c>
    </row>
    <row r="43" spans="1:5" x14ac:dyDescent="0.45">
      <c r="A43" s="41" t="s">
        <v>100</v>
      </c>
      <c r="B43" s="41" t="s">
        <v>50</v>
      </c>
      <c r="C43" s="41" t="s">
        <v>34</v>
      </c>
      <c r="D43" s="42">
        <v>80101</v>
      </c>
      <c r="E43" s="43">
        <v>0.50149999999999995</v>
      </c>
    </row>
    <row r="44" spans="1:5" x14ac:dyDescent="0.45">
      <c r="A44" s="41" t="s">
        <v>101</v>
      </c>
      <c r="B44" s="41" t="s">
        <v>53</v>
      </c>
      <c r="C44" s="41" t="s">
        <v>34</v>
      </c>
      <c r="D44" s="42">
        <v>11975</v>
      </c>
      <c r="E44" s="43">
        <v>7.4999999999999997E-2</v>
      </c>
    </row>
    <row r="45" spans="1:5" x14ac:dyDescent="0.45">
      <c r="A45" s="41" t="s">
        <v>102</v>
      </c>
      <c r="B45" s="41" t="s">
        <v>55</v>
      </c>
      <c r="C45" s="41" t="s">
        <v>34</v>
      </c>
      <c r="D45" s="42">
        <v>13405</v>
      </c>
      <c r="E45" s="43">
        <v>8.3900000000000002E-2</v>
      </c>
    </row>
    <row r="46" spans="1:5" x14ac:dyDescent="0.45">
      <c r="A46" s="41" t="s">
        <v>103</v>
      </c>
      <c r="B46" s="41" t="s">
        <v>61</v>
      </c>
      <c r="C46" s="41" t="s">
        <v>34</v>
      </c>
      <c r="D46" s="42">
        <v>28294</v>
      </c>
      <c r="E46" s="43">
        <v>0.17710000000000001</v>
      </c>
    </row>
    <row r="47" spans="1:5" x14ac:dyDescent="0.45">
      <c r="A47" s="41" t="s">
        <v>104</v>
      </c>
      <c r="B47" s="41" t="s">
        <v>59</v>
      </c>
      <c r="C47" s="41" t="s">
        <v>34</v>
      </c>
      <c r="D47" s="42">
        <v>25960</v>
      </c>
      <c r="E47" s="43">
        <v>0.16250000000000001</v>
      </c>
    </row>
    <row r="48" spans="1:5" x14ac:dyDescent="0.45">
      <c r="A48" s="41" t="s">
        <v>105</v>
      </c>
      <c r="B48" s="41" t="s">
        <v>61</v>
      </c>
      <c r="C48" s="41" t="s">
        <v>106</v>
      </c>
      <c r="D48" s="42">
        <v>15010</v>
      </c>
      <c r="E48" s="43">
        <v>8.7499999999999994E-2</v>
      </c>
    </row>
    <row r="49" spans="1:5" x14ac:dyDescent="0.45">
      <c r="A49" s="41" t="s">
        <v>107</v>
      </c>
      <c r="B49" s="41" t="s">
        <v>108</v>
      </c>
      <c r="C49" s="41" t="s">
        <v>106</v>
      </c>
      <c r="D49" s="42">
        <v>11768</v>
      </c>
      <c r="E49" s="43">
        <v>6.8599999999999994E-2</v>
      </c>
    </row>
    <row r="50" spans="1:5" x14ac:dyDescent="0.45">
      <c r="A50" s="41" t="s">
        <v>109</v>
      </c>
      <c r="B50" s="41" t="s">
        <v>53</v>
      </c>
      <c r="C50" s="41" t="s">
        <v>106</v>
      </c>
      <c r="D50" s="42">
        <v>8240</v>
      </c>
      <c r="E50" s="43">
        <v>4.8099999999999997E-2</v>
      </c>
    </row>
    <row r="51" spans="1:5" x14ac:dyDescent="0.45">
      <c r="A51" s="41" t="s">
        <v>110</v>
      </c>
      <c r="B51" s="41" t="s">
        <v>59</v>
      </c>
      <c r="C51" s="41" t="s">
        <v>106</v>
      </c>
      <c r="D51" s="42">
        <v>65037</v>
      </c>
      <c r="E51" s="43">
        <v>0.37930000000000003</v>
      </c>
    </row>
    <row r="52" spans="1:5" x14ac:dyDescent="0.45">
      <c r="A52" s="41" t="s">
        <v>111</v>
      </c>
      <c r="B52" s="41" t="s">
        <v>74</v>
      </c>
      <c r="C52" s="41" t="s">
        <v>106</v>
      </c>
      <c r="D52" s="42">
        <v>2145</v>
      </c>
      <c r="E52" s="43">
        <v>1.2500000000000001E-2</v>
      </c>
    </row>
    <row r="53" spans="1:5" x14ac:dyDescent="0.45">
      <c r="A53" s="41" t="s">
        <v>112</v>
      </c>
      <c r="B53" s="41" t="s">
        <v>50</v>
      </c>
      <c r="C53" s="41" t="s">
        <v>106</v>
      </c>
      <c r="D53" s="42">
        <v>49561</v>
      </c>
      <c r="E53" s="43">
        <v>0.28910000000000002</v>
      </c>
    </row>
    <row r="54" spans="1:5" x14ac:dyDescent="0.45">
      <c r="A54" s="41" t="s">
        <v>113</v>
      </c>
      <c r="B54" s="41" t="s">
        <v>55</v>
      </c>
      <c r="C54" s="41" t="s">
        <v>106</v>
      </c>
      <c r="D54" s="42">
        <v>19696</v>
      </c>
      <c r="E54" s="43">
        <v>0.1149</v>
      </c>
    </row>
    <row r="55" spans="1:5" x14ac:dyDescent="0.45">
      <c r="A55" s="41" t="s">
        <v>114</v>
      </c>
      <c r="B55" s="41" t="s">
        <v>50</v>
      </c>
      <c r="C55" s="41" t="s">
        <v>36</v>
      </c>
      <c r="D55" s="42">
        <v>84768</v>
      </c>
      <c r="E55" s="43">
        <v>0.4869</v>
      </c>
    </row>
    <row r="56" spans="1:5" x14ac:dyDescent="0.45">
      <c r="A56" s="41" t="s">
        <v>115</v>
      </c>
      <c r="B56" s="41" t="s">
        <v>57</v>
      </c>
      <c r="C56" s="41" t="s">
        <v>36</v>
      </c>
      <c r="D56" s="42">
        <v>2082</v>
      </c>
      <c r="E56" s="43">
        <v>1.2E-2</v>
      </c>
    </row>
    <row r="57" spans="1:5" x14ac:dyDescent="0.45">
      <c r="A57" s="41" t="s">
        <v>116</v>
      </c>
      <c r="B57" s="41" t="s">
        <v>53</v>
      </c>
      <c r="C57" s="41" t="s">
        <v>36</v>
      </c>
      <c r="D57" s="42">
        <v>22030</v>
      </c>
      <c r="E57" s="43">
        <v>0.1265</v>
      </c>
    </row>
    <row r="58" spans="1:5" x14ac:dyDescent="0.45">
      <c r="A58" s="41" t="s">
        <v>117</v>
      </c>
      <c r="B58" s="41" t="s">
        <v>55</v>
      </c>
      <c r="C58" s="41" t="s">
        <v>36</v>
      </c>
      <c r="D58" s="42">
        <v>8942</v>
      </c>
      <c r="E58" s="43">
        <v>5.1400000000000001E-2</v>
      </c>
    </row>
    <row r="59" spans="1:5" x14ac:dyDescent="0.45">
      <c r="A59" s="41" t="s">
        <v>118</v>
      </c>
      <c r="B59" s="41" t="s">
        <v>61</v>
      </c>
      <c r="C59" s="41" t="s">
        <v>36</v>
      </c>
      <c r="D59" s="42">
        <v>35144</v>
      </c>
      <c r="E59" s="43">
        <v>0.2019</v>
      </c>
    </row>
    <row r="60" spans="1:5" x14ac:dyDescent="0.45">
      <c r="A60" s="41" t="s">
        <v>119</v>
      </c>
      <c r="B60" s="41" t="s">
        <v>59</v>
      </c>
      <c r="C60" s="41" t="s">
        <v>36</v>
      </c>
      <c r="D60" s="42">
        <v>21121</v>
      </c>
      <c r="E60" s="43">
        <v>0.12130000000000001</v>
      </c>
    </row>
    <row r="61" spans="1:5" x14ac:dyDescent="0.45">
      <c r="A61" s="41" t="s">
        <v>120</v>
      </c>
      <c r="B61" s="41" t="s">
        <v>50</v>
      </c>
      <c r="C61" s="41" t="s">
        <v>37</v>
      </c>
      <c r="D61" s="42">
        <v>77235</v>
      </c>
      <c r="E61" s="43">
        <v>0.43969999999999998</v>
      </c>
    </row>
    <row r="62" spans="1:5" x14ac:dyDescent="0.45">
      <c r="A62" s="41" t="s">
        <v>121</v>
      </c>
      <c r="B62" s="41" t="s">
        <v>59</v>
      </c>
      <c r="C62" s="41" t="s">
        <v>37</v>
      </c>
      <c r="D62" s="42">
        <v>49812</v>
      </c>
      <c r="E62" s="43">
        <v>0.28360000000000002</v>
      </c>
    </row>
    <row r="63" spans="1:5" x14ac:dyDescent="0.45">
      <c r="A63" s="41" t="s">
        <v>122</v>
      </c>
      <c r="B63" s="41" t="s">
        <v>55</v>
      </c>
      <c r="C63" s="41" t="s">
        <v>37</v>
      </c>
      <c r="D63" s="42">
        <v>8063</v>
      </c>
      <c r="E63" s="43">
        <v>4.5900000000000003E-2</v>
      </c>
    </row>
    <row r="64" spans="1:5" x14ac:dyDescent="0.45">
      <c r="A64" s="41" t="s">
        <v>123</v>
      </c>
      <c r="B64" s="41" t="s">
        <v>61</v>
      </c>
      <c r="C64" s="41" t="s">
        <v>37</v>
      </c>
      <c r="D64" s="42">
        <v>19124</v>
      </c>
      <c r="E64" s="43">
        <v>0.1089</v>
      </c>
    </row>
    <row r="65" spans="1:5" x14ac:dyDescent="0.45">
      <c r="A65" s="41" t="s">
        <v>124</v>
      </c>
      <c r="B65" s="41" t="s">
        <v>53</v>
      </c>
      <c r="C65" s="41" t="s">
        <v>37</v>
      </c>
      <c r="D65" s="42">
        <v>21418</v>
      </c>
      <c r="E65" s="43">
        <v>0.12189999999999999</v>
      </c>
    </row>
    <row r="66" spans="1:5" x14ac:dyDescent="0.45">
      <c r="A66" s="41" t="s">
        <v>125</v>
      </c>
      <c r="B66" s="41" t="s">
        <v>59</v>
      </c>
      <c r="C66" s="41" t="s">
        <v>38</v>
      </c>
      <c r="D66" s="42">
        <v>27769</v>
      </c>
      <c r="E66" s="43">
        <v>0.1351</v>
      </c>
    </row>
    <row r="67" spans="1:5" x14ac:dyDescent="0.45">
      <c r="A67" s="41" t="s">
        <v>126</v>
      </c>
      <c r="B67" s="41" t="s">
        <v>127</v>
      </c>
      <c r="C67" s="41" t="s">
        <v>38</v>
      </c>
      <c r="D67" s="42">
        <v>1804</v>
      </c>
      <c r="E67" s="43">
        <v>8.8000000000000005E-3</v>
      </c>
    </row>
    <row r="68" spans="1:5" x14ac:dyDescent="0.45">
      <c r="A68" s="41" t="s">
        <v>128</v>
      </c>
      <c r="B68" s="41" t="s">
        <v>61</v>
      </c>
      <c r="C68" s="41" t="s">
        <v>38</v>
      </c>
      <c r="D68" s="42">
        <v>44342</v>
      </c>
      <c r="E68" s="43">
        <v>0.2157</v>
      </c>
    </row>
    <row r="69" spans="1:5" x14ac:dyDescent="0.45">
      <c r="A69" s="41" t="s">
        <v>129</v>
      </c>
      <c r="B69" s="41" t="s">
        <v>55</v>
      </c>
      <c r="C69" s="41" t="s">
        <v>38</v>
      </c>
      <c r="D69" s="42">
        <v>9086</v>
      </c>
      <c r="E69" s="43">
        <v>4.4200000000000003E-2</v>
      </c>
    </row>
    <row r="70" spans="1:5" x14ac:dyDescent="0.45">
      <c r="A70" s="41" t="s">
        <v>130</v>
      </c>
      <c r="B70" s="41" t="s">
        <v>53</v>
      </c>
      <c r="C70" s="41" t="s">
        <v>38</v>
      </c>
      <c r="D70" s="42">
        <v>12920</v>
      </c>
      <c r="E70" s="43">
        <v>6.2799999999999995E-2</v>
      </c>
    </row>
    <row r="71" spans="1:5" x14ac:dyDescent="0.45">
      <c r="A71" s="41" t="s">
        <v>131</v>
      </c>
      <c r="B71" s="41" t="s">
        <v>50</v>
      </c>
      <c r="C71" s="41" t="s">
        <v>38</v>
      </c>
      <c r="D71" s="42">
        <v>104088</v>
      </c>
      <c r="E71" s="43">
        <v>0.50629999999999997</v>
      </c>
    </row>
    <row r="72" spans="1:5" x14ac:dyDescent="0.45">
      <c r="A72" s="41" t="s">
        <v>132</v>
      </c>
      <c r="B72" s="41" t="s">
        <v>74</v>
      </c>
      <c r="C72" s="41" t="s">
        <v>38</v>
      </c>
      <c r="D72" s="42">
        <v>5595</v>
      </c>
      <c r="E72" s="43">
        <v>2.7199999999999998E-2</v>
      </c>
    </row>
    <row r="73" spans="1:5" x14ac:dyDescent="0.45">
      <c r="A73" s="41" t="s">
        <v>133</v>
      </c>
      <c r="B73" s="41" t="s">
        <v>50</v>
      </c>
      <c r="C73" s="41" t="s">
        <v>39</v>
      </c>
      <c r="D73" s="42">
        <v>50656</v>
      </c>
      <c r="E73" s="43">
        <v>0.2475</v>
      </c>
    </row>
    <row r="74" spans="1:5" x14ac:dyDescent="0.45">
      <c r="A74" s="41" t="s">
        <v>134</v>
      </c>
      <c r="B74" s="41" t="s">
        <v>55</v>
      </c>
      <c r="C74" s="41" t="s">
        <v>39</v>
      </c>
      <c r="D74" s="42">
        <v>14450</v>
      </c>
      <c r="E74" s="43">
        <v>7.0599999999999996E-2</v>
      </c>
    </row>
    <row r="75" spans="1:5" x14ac:dyDescent="0.45">
      <c r="A75" s="41" t="s">
        <v>135</v>
      </c>
      <c r="B75" s="41" t="s">
        <v>136</v>
      </c>
      <c r="C75" s="41" t="s">
        <v>39</v>
      </c>
      <c r="D75" s="42">
        <v>5205</v>
      </c>
      <c r="E75" s="43">
        <v>2.5399999999999999E-2</v>
      </c>
    </row>
    <row r="76" spans="1:5" x14ac:dyDescent="0.45">
      <c r="A76" s="41" t="s">
        <v>137</v>
      </c>
      <c r="B76" s="41" t="s">
        <v>59</v>
      </c>
      <c r="C76" s="41" t="s">
        <v>39</v>
      </c>
      <c r="D76" s="42">
        <v>49981</v>
      </c>
      <c r="E76" s="43">
        <v>0.2442</v>
      </c>
    </row>
    <row r="77" spans="1:5" x14ac:dyDescent="0.45">
      <c r="A77" s="41" t="s">
        <v>138</v>
      </c>
      <c r="B77" s="41" t="s">
        <v>53</v>
      </c>
      <c r="C77" s="41" t="s">
        <v>39</v>
      </c>
      <c r="D77" s="42">
        <v>66675</v>
      </c>
      <c r="E77" s="43">
        <v>0.32579999999999998</v>
      </c>
    </row>
    <row r="78" spans="1:5" x14ac:dyDescent="0.45">
      <c r="A78" s="41" t="s">
        <v>139</v>
      </c>
      <c r="B78" s="41" t="s">
        <v>61</v>
      </c>
      <c r="C78" s="41" t="s">
        <v>39</v>
      </c>
      <c r="D78" s="42">
        <v>17696</v>
      </c>
      <c r="E78" s="43">
        <v>8.6499999999999994E-2</v>
      </c>
    </row>
    <row r="79" spans="1:5" x14ac:dyDescent="0.45">
      <c r="A79" s="41" t="s">
        <v>140</v>
      </c>
      <c r="B79" s="41" t="s">
        <v>59</v>
      </c>
      <c r="C79" s="41" t="s">
        <v>40</v>
      </c>
      <c r="D79" s="42">
        <v>42578</v>
      </c>
      <c r="E79" s="43">
        <v>0.34229999999999999</v>
      </c>
    </row>
    <row r="80" spans="1:5" x14ac:dyDescent="0.45">
      <c r="A80" s="41" t="s">
        <v>141</v>
      </c>
      <c r="B80" s="41" t="s">
        <v>53</v>
      </c>
      <c r="C80" s="41" t="s">
        <v>40</v>
      </c>
      <c r="D80" s="42">
        <v>14505</v>
      </c>
      <c r="E80" s="43">
        <v>0.1166</v>
      </c>
    </row>
    <row r="81" spans="1:5" x14ac:dyDescent="0.45">
      <c r="A81" s="41" t="s">
        <v>142</v>
      </c>
      <c r="B81" s="41" t="s">
        <v>55</v>
      </c>
      <c r="C81" s="41" t="s">
        <v>40</v>
      </c>
      <c r="D81" s="42">
        <v>8040</v>
      </c>
      <c r="E81" s="43">
        <v>6.4600000000000005E-2</v>
      </c>
    </row>
    <row r="82" spans="1:5" x14ac:dyDescent="0.45">
      <c r="A82" s="41" t="s">
        <v>143</v>
      </c>
      <c r="B82" s="41" t="s">
        <v>61</v>
      </c>
      <c r="C82" s="41" t="s">
        <v>40</v>
      </c>
      <c r="D82" s="42">
        <v>12427</v>
      </c>
      <c r="E82" s="43">
        <v>9.9900000000000003E-2</v>
      </c>
    </row>
    <row r="83" spans="1:5" x14ac:dyDescent="0.45">
      <c r="A83" s="41" t="s">
        <v>144</v>
      </c>
      <c r="B83" s="41" t="s">
        <v>50</v>
      </c>
      <c r="C83" s="41" t="s">
        <v>40</v>
      </c>
      <c r="D83" s="42">
        <v>46831</v>
      </c>
      <c r="E83" s="43">
        <v>0.3765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3A6E-98A5-4F19-9DBD-E4BD8EE81174}">
  <dimension ref="A1:K22"/>
  <sheetViews>
    <sheetView workbookViewId="0">
      <pane xSplit="1" topLeftCell="B1" activePane="topRight" state="frozen"/>
      <selection pane="topRight"/>
    </sheetView>
  </sheetViews>
  <sheetFormatPr defaultColWidth="9.1328125" defaultRowHeight="14.25" x14ac:dyDescent="0.45"/>
  <cols>
    <col min="1" max="1" width="23.86328125" style="2" bestFit="1" customWidth="1"/>
    <col min="2" max="8" width="16.86328125" style="3" customWidth="1"/>
    <col min="9" max="11" width="16.86328125" style="2" customWidth="1"/>
    <col min="12" max="16384" width="9.1328125" style="2"/>
  </cols>
  <sheetData>
    <row r="1" spans="1:11" s="6" customFormat="1" ht="23.25" x14ac:dyDescent="0.4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</row>
    <row r="2" spans="1:11" s="6" customFormat="1" ht="23.25" x14ac:dyDescent="0.45">
      <c r="B2" s="22"/>
      <c r="C2" s="55" t="s">
        <v>2</v>
      </c>
      <c r="D2" s="56"/>
      <c r="E2" s="56"/>
      <c r="F2" s="56"/>
      <c r="G2" s="56"/>
      <c r="H2" s="57"/>
      <c r="I2" s="55" t="s">
        <v>3</v>
      </c>
      <c r="J2" s="56"/>
      <c r="K2" s="57"/>
    </row>
    <row r="3" spans="1:11" ht="42.75" x14ac:dyDescent="0.45">
      <c r="A3" s="5" t="s">
        <v>4</v>
      </c>
      <c r="B3" s="16" t="s">
        <v>18</v>
      </c>
      <c r="C3" s="18" t="s">
        <v>19</v>
      </c>
      <c r="D3" s="18" t="s">
        <v>20</v>
      </c>
      <c r="E3" s="18" t="s">
        <v>21</v>
      </c>
      <c r="F3" s="18" t="s">
        <v>43</v>
      </c>
      <c r="G3" s="18" t="s">
        <v>44</v>
      </c>
      <c r="H3" s="16" t="s">
        <v>23</v>
      </c>
      <c r="I3" s="14" t="s">
        <v>24</v>
      </c>
      <c r="J3" s="21" t="s">
        <v>25</v>
      </c>
      <c r="K3" s="21" t="s">
        <v>26</v>
      </c>
    </row>
    <row r="4" spans="1:11" x14ac:dyDescent="0.45">
      <c r="A4" s="8" t="s">
        <v>27</v>
      </c>
      <c r="B4" s="7">
        <v>162437</v>
      </c>
      <c r="C4" s="17">
        <v>0</v>
      </c>
      <c r="D4" s="17">
        <v>165</v>
      </c>
      <c r="E4" s="17">
        <v>9</v>
      </c>
      <c r="F4" s="19">
        <v>762</v>
      </c>
      <c r="G4" s="19">
        <v>282</v>
      </c>
      <c r="H4" s="17">
        <f>SUM(C4:G4)</f>
        <v>1218</v>
      </c>
      <c r="I4" s="9">
        <f>SUM(B4,H4)</f>
        <v>163655</v>
      </c>
      <c r="J4" s="9">
        <v>413809</v>
      </c>
      <c r="K4" s="10">
        <f t="shared" ref="K4:K17" si="0">SUM(I4/J4)</f>
        <v>0.3954843901413454</v>
      </c>
    </row>
    <row r="5" spans="1:11" x14ac:dyDescent="0.45">
      <c r="A5" s="8" t="s">
        <v>28</v>
      </c>
      <c r="B5" s="7">
        <v>202423</v>
      </c>
      <c r="C5" s="17">
        <v>0</v>
      </c>
      <c r="D5" s="17">
        <v>95</v>
      </c>
      <c r="E5" s="17">
        <v>3</v>
      </c>
      <c r="F5" s="19">
        <v>1043</v>
      </c>
      <c r="G5" s="19">
        <v>340</v>
      </c>
      <c r="H5" s="17">
        <f t="shared" ref="H5:H17" si="1">SUM(C5:G5)</f>
        <v>1481</v>
      </c>
      <c r="I5" s="9">
        <f t="shared" ref="I5:I19" si="2">SUM(B5,H5)</f>
        <v>203904</v>
      </c>
      <c r="J5" s="9">
        <v>421800</v>
      </c>
      <c r="K5" s="10">
        <f t="shared" si="0"/>
        <v>0.4834139402560455</v>
      </c>
    </row>
    <row r="6" spans="1:11" x14ac:dyDescent="0.45">
      <c r="A6" s="8" t="s">
        <v>29</v>
      </c>
      <c r="B6" s="7">
        <v>157384</v>
      </c>
      <c r="C6" s="17">
        <v>0</v>
      </c>
      <c r="D6" s="17">
        <v>290</v>
      </c>
      <c r="E6" s="17">
        <v>3</v>
      </c>
      <c r="F6" s="19">
        <v>936</v>
      </c>
      <c r="G6" s="19">
        <v>302</v>
      </c>
      <c r="H6" s="17">
        <f t="shared" si="1"/>
        <v>1531</v>
      </c>
      <c r="I6" s="9">
        <f t="shared" si="2"/>
        <v>158915</v>
      </c>
      <c r="J6" s="9">
        <v>428775</v>
      </c>
      <c r="K6" s="10">
        <f t="shared" si="0"/>
        <v>0.37062561949740541</v>
      </c>
    </row>
    <row r="7" spans="1:11" x14ac:dyDescent="0.45">
      <c r="A7" s="8" t="s">
        <v>30</v>
      </c>
      <c r="B7" s="7">
        <v>193697</v>
      </c>
      <c r="C7" s="17">
        <v>0</v>
      </c>
      <c r="D7" s="17">
        <v>384</v>
      </c>
      <c r="E7" s="17">
        <v>1</v>
      </c>
      <c r="F7" s="19">
        <v>1387</v>
      </c>
      <c r="G7" s="19">
        <v>381</v>
      </c>
      <c r="H7" s="17">
        <f t="shared" si="1"/>
        <v>2153</v>
      </c>
      <c r="I7" s="9">
        <f t="shared" si="2"/>
        <v>195850</v>
      </c>
      <c r="J7" s="9">
        <v>628856</v>
      </c>
      <c r="K7" s="10">
        <f t="shared" si="0"/>
        <v>0.3114385487297569</v>
      </c>
    </row>
    <row r="8" spans="1:11" x14ac:dyDescent="0.45">
      <c r="A8" s="8" t="s">
        <v>31</v>
      </c>
      <c r="B8" s="7">
        <v>184789</v>
      </c>
      <c r="C8" s="17">
        <v>0</v>
      </c>
      <c r="D8" s="17">
        <v>131</v>
      </c>
      <c r="E8" s="17">
        <v>9</v>
      </c>
      <c r="F8" s="19">
        <v>662</v>
      </c>
      <c r="G8" s="19">
        <v>530</v>
      </c>
      <c r="H8" s="17">
        <f t="shared" si="1"/>
        <v>1332</v>
      </c>
      <c r="I8" s="9">
        <f t="shared" si="2"/>
        <v>186121</v>
      </c>
      <c r="J8" s="9">
        <v>440715</v>
      </c>
      <c r="K8" s="10">
        <f t="shared" si="0"/>
        <v>0.42231600921230272</v>
      </c>
    </row>
    <row r="9" spans="1:11" x14ac:dyDescent="0.45">
      <c r="A9" s="8" t="s">
        <v>32</v>
      </c>
      <c r="B9" s="7">
        <v>193375</v>
      </c>
      <c r="C9" s="17">
        <v>0</v>
      </c>
      <c r="D9" s="17">
        <v>252</v>
      </c>
      <c r="E9" s="17">
        <v>7</v>
      </c>
      <c r="F9" s="19">
        <v>864</v>
      </c>
      <c r="G9" s="19">
        <v>260</v>
      </c>
      <c r="H9" s="17">
        <f t="shared" si="1"/>
        <v>1383</v>
      </c>
      <c r="I9" s="9">
        <f t="shared" si="2"/>
        <v>194758</v>
      </c>
      <c r="J9" s="9">
        <v>453892</v>
      </c>
      <c r="K9" s="10">
        <f t="shared" si="0"/>
        <v>0.42908445180791904</v>
      </c>
    </row>
    <row r="10" spans="1:11" x14ac:dyDescent="0.45">
      <c r="A10" s="8" t="s">
        <v>33</v>
      </c>
      <c r="B10" s="7">
        <v>163871</v>
      </c>
      <c r="C10" s="17">
        <v>0</v>
      </c>
      <c r="D10" s="17">
        <v>196</v>
      </c>
      <c r="E10" s="17">
        <v>5</v>
      </c>
      <c r="F10" s="19">
        <v>707</v>
      </c>
      <c r="G10" s="19">
        <v>428</v>
      </c>
      <c r="H10" s="17">
        <f t="shared" si="1"/>
        <v>1336</v>
      </c>
      <c r="I10" s="9">
        <f t="shared" si="2"/>
        <v>165207</v>
      </c>
      <c r="J10" s="9">
        <v>399677</v>
      </c>
      <c r="K10" s="10">
        <f t="shared" si="0"/>
        <v>0.41335128115953634</v>
      </c>
    </row>
    <row r="11" spans="1:11" x14ac:dyDescent="0.45">
      <c r="A11" s="8" t="s">
        <v>34</v>
      </c>
      <c r="B11" s="7">
        <v>159735</v>
      </c>
      <c r="C11" s="17">
        <v>0</v>
      </c>
      <c r="D11" s="17">
        <v>158</v>
      </c>
      <c r="E11" s="17">
        <v>3</v>
      </c>
      <c r="F11" s="19">
        <v>821</v>
      </c>
      <c r="G11" s="19">
        <v>361</v>
      </c>
      <c r="H11" s="17">
        <f t="shared" si="1"/>
        <v>1343</v>
      </c>
      <c r="I11" s="9">
        <f t="shared" si="2"/>
        <v>161078</v>
      </c>
      <c r="J11" s="9">
        <v>399703</v>
      </c>
      <c r="K11" s="10">
        <f t="shared" si="0"/>
        <v>0.40299422321073397</v>
      </c>
    </row>
    <row r="12" spans="1:11" x14ac:dyDescent="0.45">
      <c r="A12" s="8" t="s">
        <v>35</v>
      </c>
      <c r="B12" s="7">
        <v>171457</v>
      </c>
      <c r="C12" s="17">
        <v>0</v>
      </c>
      <c r="D12" s="17">
        <v>150</v>
      </c>
      <c r="E12" s="17">
        <v>2</v>
      </c>
      <c r="F12" s="19">
        <v>1001</v>
      </c>
      <c r="G12" s="19">
        <v>121</v>
      </c>
      <c r="H12" s="17">
        <f t="shared" si="1"/>
        <v>1274</v>
      </c>
      <c r="I12" s="9">
        <f t="shared" si="2"/>
        <v>172731</v>
      </c>
      <c r="J12" s="9">
        <v>402497</v>
      </c>
      <c r="K12" s="10">
        <f t="shared" si="0"/>
        <v>0.42914854023756699</v>
      </c>
    </row>
    <row r="13" spans="1:11" x14ac:dyDescent="0.45">
      <c r="A13" s="8" t="s">
        <v>36</v>
      </c>
      <c r="B13" s="7">
        <v>174087</v>
      </c>
      <c r="C13" s="17">
        <v>21</v>
      </c>
      <c r="D13" s="17">
        <v>170</v>
      </c>
      <c r="E13" s="17">
        <v>37</v>
      </c>
      <c r="F13" s="19">
        <v>749</v>
      </c>
      <c r="G13" s="19">
        <v>364</v>
      </c>
      <c r="H13" s="17">
        <f t="shared" si="1"/>
        <v>1341</v>
      </c>
      <c r="I13" s="9">
        <f t="shared" si="2"/>
        <v>175428</v>
      </c>
      <c r="J13" s="9">
        <v>448552</v>
      </c>
      <c r="K13" s="10">
        <f t="shared" si="0"/>
        <v>0.39109846795912179</v>
      </c>
    </row>
    <row r="14" spans="1:11" x14ac:dyDescent="0.45">
      <c r="A14" s="8" t="s">
        <v>37</v>
      </c>
      <c r="B14" s="7">
        <v>175652</v>
      </c>
      <c r="C14" s="17">
        <v>0</v>
      </c>
      <c r="D14" s="17">
        <v>95</v>
      </c>
      <c r="E14" s="17">
        <v>5</v>
      </c>
      <c r="F14" s="19">
        <v>542</v>
      </c>
      <c r="G14" s="19">
        <v>529</v>
      </c>
      <c r="H14" s="17">
        <f t="shared" si="1"/>
        <v>1171</v>
      </c>
      <c r="I14" s="9">
        <f t="shared" si="2"/>
        <v>176823</v>
      </c>
      <c r="J14" s="9">
        <v>384678</v>
      </c>
      <c r="K14" s="10">
        <f t="shared" si="0"/>
        <v>0.45966496654344674</v>
      </c>
    </row>
    <row r="15" spans="1:11" x14ac:dyDescent="0.45">
      <c r="A15" s="8" t="s">
        <v>38</v>
      </c>
      <c r="B15" s="7">
        <v>205604</v>
      </c>
      <c r="C15" s="17">
        <v>0</v>
      </c>
      <c r="D15" s="17">
        <v>265</v>
      </c>
      <c r="E15" s="17">
        <v>12</v>
      </c>
      <c r="F15" s="19">
        <v>1162</v>
      </c>
      <c r="G15" s="19">
        <v>452</v>
      </c>
      <c r="H15" s="17">
        <f t="shared" si="1"/>
        <v>1891</v>
      </c>
      <c r="I15" s="9">
        <f t="shared" si="2"/>
        <v>207495</v>
      </c>
      <c r="J15" s="9">
        <v>524885</v>
      </c>
      <c r="K15" s="10">
        <f t="shared" si="0"/>
        <v>0.39531516427407909</v>
      </c>
    </row>
    <row r="16" spans="1:11" x14ac:dyDescent="0.45">
      <c r="A16" s="8" t="s">
        <v>39</v>
      </c>
      <c r="B16" s="7">
        <v>204663</v>
      </c>
      <c r="C16" s="17">
        <v>0</v>
      </c>
      <c r="D16" s="17">
        <v>154</v>
      </c>
      <c r="E16" s="17">
        <v>85</v>
      </c>
      <c r="F16" s="19">
        <v>584</v>
      </c>
      <c r="G16" s="19">
        <v>458</v>
      </c>
      <c r="H16" s="17">
        <f t="shared" si="1"/>
        <v>1281</v>
      </c>
      <c r="I16" s="9">
        <f t="shared" si="2"/>
        <v>205944</v>
      </c>
      <c r="J16" s="9">
        <v>455381</v>
      </c>
      <c r="K16" s="10">
        <f t="shared" si="0"/>
        <v>0.45224548235433626</v>
      </c>
    </row>
    <row r="17" spans="1:11" x14ac:dyDescent="0.45">
      <c r="A17" s="8" t="s">
        <v>40</v>
      </c>
      <c r="B17" s="7">
        <v>124381</v>
      </c>
      <c r="C17" s="17">
        <v>0</v>
      </c>
      <c r="D17" s="17">
        <v>129</v>
      </c>
      <c r="E17" s="17">
        <v>2</v>
      </c>
      <c r="F17" s="19">
        <v>775</v>
      </c>
      <c r="G17" s="19">
        <v>237</v>
      </c>
      <c r="H17" s="17">
        <f t="shared" si="1"/>
        <v>1143</v>
      </c>
      <c r="I17" s="9">
        <f t="shared" si="2"/>
        <v>125524</v>
      </c>
      <c r="J17" s="9">
        <v>359208</v>
      </c>
      <c r="K17" s="10">
        <f t="shared" si="0"/>
        <v>0.34944656021024029</v>
      </c>
    </row>
    <row r="18" spans="1:11" ht="14.65" thickBot="1" x14ac:dyDescent="0.5">
      <c r="I18" s="3"/>
    </row>
    <row r="19" spans="1:11" s="4" customFormat="1" ht="14.65" thickBot="1" x14ac:dyDescent="0.5">
      <c r="A19" s="11" t="s">
        <v>41</v>
      </c>
      <c r="B19" s="12">
        <v>2473555</v>
      </c>
      <c r="C19" s="20">
        <f t="shared" ref="C19:H19" si="3">SUM(C4:C18)</f>
        <v>21</v>
      </c>
      <c r="D19" s="20">
        <f t="shared" si="3"/>
        <v>2634</v>
      </c>
      <c r="E19" s="20">
        <f t="shared" si="3"/>
        <v>183</v>
      </c>
      <c r="F19" s="20"/>
      <c r="G19" s="20">
        <f t="shared" si="3"/>
        <v>5045</v>
      </c>
      <c r="H19" s="12">
        <f t="shared" si="3"/>
        <v>19878</v>
      </c>
      <c r="I19" s="12">
        <f t="shared" si="2"/>
        <v>2493433</v>
      </c>
      <c r="J19" s="12">
        <f t="shared" ref="J19" si="4">SUM(J4:J18)</f>
        <v>6162428</v>
      </c>
      <c r="K19" s="13">
        <f>SUM(I19/J19)</f>
        <v>0.40461860162909813</v>
      </c>
    </row>
    <row r="20" spans="1:11" ht="14.65" thickTop="1" x14ac:dyDescent="0.45"/>
    <row r="22" spans="1:11" x14ac:dyDescent="0.45">
      <c r="B22" s="2"/>
      <c r="I22" s="3"/>
    </row>
  </sheetData>
  <mergeCells count="3">
    <mergeCell ref="C2:H2"/>
    <mergeCell ref="I2:K2"/>
    <mergeCell ref="B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5AC8-2EC2-4102-9674-FAE95F25A2F5}">
  <dimension ref="A1:Z22"/>
  <sheetViews>
    <sheetView workbookViewId="0">
      <pane xSplit="1" topLeftCell="B1" activePane="topRight" state="frozen"/>
      <selection pane="topRight" activeCell="V9" sqref="V9"/>
    </sheetView>
  </sheetViews>
  <sheetFormatPr defaultColWidth="9.1328125" defaultRowHeight="14.25" x14ac:dyDescent="0.45"/>
  <cols>
    <col min="1" max="1" width="23.86328125" style="2" bestFit="1" customWidth="1"/>
    <col min="2" max="2" width="16.86328125" style="2" customWidth="1"/>
    <col min="3" max="23" width="16.86328125" style="3" customWidth="1"/>
    <col min="24" max="26" width="16.86328125" style="2" customWidth="1"/>
    <col min="27" max="16384" width="9.1328125" style="2"/>
  </cols>
  <sheetData>
    <row r="1" spans="1:26" s="6" customFormat="1" ht="23.25" x14ac:dyDescent="0.4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s="6" customFormat="1" ht="23.25" x14ac:dyDescent="0.4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5" t="s">
        <v>2</v>
      </c>
      <c r="S2" s="56"/>
      <c r="T2" s="56"/>
      <c r="U2" s="56"/>
      <c r="V2" s="56"/>
      <c r="W2" s="57"/>
      <c r="X2" s="55" t="s">
        <v>3</v>
      </c>
      <c r="Y2" s="56"/>
      <c r="Z2" s="57"/>
    </row>
    <row r="3" spans="1:26" ht="57" x14ac:dyDescent="0.45">
      <c r="A3" s="5" t="s">
        <v>4</v>
      </c>
      <c r="B3" s="16" t="s">
        <v>145</v>
      </c>
      <c r="C3" s="16" t="s">
        <v>146</v>
      </c>
      <c r="D3" s="16" t="s">
        <v>147</v>
      </c>
      <c r="E3" s="16" t="s">
        <v>148</v>
      </c>
      <c r="F3" s="16" t="s">
        <v>149</v>
      </c>
      <c r="G3" s="16" t="s">
        <v>150</v>
      </c>
      <c r="H3" s="16" t="s">
        <v>50</v>
      </c>
      <c r="I3" s="16" t="s">
        <v>53</v>
      </c>
      <c r="J3" s="16" t="s">
        <v>151</v>
      </c>
      <c r="K3" s="16" t="s">
        <v>152</v>
      </c>
      <c r="L3" s="16" t="s">
        <v>153</v>
      </c>
      <c r="M3" s="16" t="s">
        <v>154</v>
      </c>
      <c r="N3" s="16" t="s">
        <v>155</v>
      </c>
      <c r="O3" s="16" t="s">
        <v>156</v>
      </c>
      <c r="P3" s="16" t="s">
        <v>157</v>
      </c>
      <c r="Q3" s="16" t="s">
        <v>18</v>
      </c>
      <c r="R3" s="18" t="s">
        <v>19</v>
      </c>
      <c r="S3" s="18" t="s">
        <v>20</v>
      </c>
      <c r="T3" s="18" t="s">
        <v>21</v>
      </c>
      <c r="U3" s="18" t="s">
        <v>43</v>
      </c>
      <c r="V3" s="18" t="s">
        <v>44</v>
      </c>
      <c r="W3" s="16" t="s">
        <v>23</v>
      </c>
      <c r="X3" s="14" t="s">
        <v>24</v>
      </c>
      <c r="Y3" s="21" t="s">
        <v>25</v>
      </c>
      <c r="Z3" s="21" t="s">
        <v>26</v>
      </c>
    </row>
    <row r="4" spans="1:26" x14ac:dyDescent="0.45">
      <c r="A4" s="8" t="s">
        <v>27</v>
      </c>
      <c r="B4" s="7">
        <v>2555</v>
      </c>
      <c r="C4" s="7">
        <v>1632</v>
      </c>
      <c r="D4" s="7">
        <v>1282</v>
      </c>
      <c r="E4" s="7">
        <v>719</v>
      </c>
      <c r="F4" s="7">
        <v>49393</v>
      </c>
      <c r="G4" s="7">
        <v>315</v>
      </c>
      <c r="H4" s="7">
        <v>62350</v>
      </c>
      <c r="I4" s="7">
        <v>11751</v>
      </c>
      <c r="J4" s="7">
        <v>7272</v>
      </c>
      <c r="K4" s="7">
        <v>4457</v>
      </c>
      <c r="L4" s="7">
        <v>1295</v>
      </c>
      <c r="M4" s="7">
        <v>18157</v>
      </c>
      <c r="N4" s="7">
        <v>919</v>
      </c>
      <c r="O4" s="7">
        <v>422</v>
      </c>
      <c r="P4" s="7">
        <v>79</v>
      </c>
      <c r="Q4" s="7">
        <f t="shared" ref="Q4:Q17" si="0">SUM(B4:P4)</f>
        <v>162598</v>
      </c>
      <c r="R4" s="17">
        <v>1</v>
      </c>
      <c r="S4" s="17">
        <v>186</v>
      </c>
      <c r="T4" s="17">
        <v>5</v>
      </c>
      <c r="U4" s="19">
        <v>702</v>
      </c>
      <c r="V4" s="19">
        <v>214</v>
      </c>
      <c r="W4" s="17">
        <f>SUM(R4:V4)</f>
        <v>1108</v>
      </c>
      <c r="X4" s="9">
        <f>SUM(Q4,W4)</f>
        <v>163706</v>
      </c>
      <c r="Y4" s="9">
        <v>413809</v>
      </c>
      <c r="Z4" s="10">
        <f t="shared" ref="Z4:Z17" si="1">SUM(X4/Y4)</f>
        <v>0.39560763540667315</v>
      </c>
    </row>
    <row r="5" spans="1:26" x14ac:dyDescent="0.45">
      <c r="A5" s="8" t="s">
        <v>28</v>
      </c>
      <c r="B5" s="7">
        <v>3351</v>
      </c>
      <c r="C5" s="7">
        <v>3898</v>
      </c>
      <c r="D5" s="7">
        <v>1924</v>
      </c>
      <c r="E5" s="7">
        <v>540</v>
      </c>
      <c r="F5" s="7">
        <v>85289</v>
      </c>
      <c r="G5" s="7">
        <v>388</v>
      </c>
      <c r="H5" s="7">
        <v>48966</v>
      </c>
      <c r="I5" s="7">
        <v>13838</v>
      </c>
      <c r="J5" s="7">
        <v>22401</v>
      </c>
      <c r="K5" s="7">
        <v>3329</v>
      </c>
      <c r="L5" s="7">
        <v>1963</v>
      </c>
      <c r="M5" s="7">
        <v>14756</v>
      </c>
      <c r="N5" s="7">
        <v>1601</v>
      </c>
      <c r="O5" s="7">
        <v>323</v>
      </c>
      <c r="P5" s="7">
        <v>66</v>
      </c>
      <c r="Q5" s="7">
        <f t="shared" si="0"/>
        <v>202633</v>
      </c>
      <c r="R5" s="17">
        <v>0</v>
      </c>
      <c r="S5" s="17">
        <v>108</v>
      </c>
      <c r="T5" s="17">
        <v>1</v>
      </c>
      <c r="U5" s="19">
        <v>839</v>
      </c>
      <c r="V5" s="19">
        <v>320</v>
      </c>
      <c r="W5" s="17">
        <f t="shared" ref="W5:W17" si="2">SUM(R5:V5)</f>
        <v>1268</v>
      </c>
      <c r="X5" s="9">
        <f t="shared" ref="X5:X19" si="3">SUM(Q5,W5)</f>
        <v>203901</v>
      </c>
      <c r="Y5" s="9">
        <v>421800</v>
      </c>
      <c r="Z5" s="10">
        <f t="shared" si="1"/>
        <v>0.48340682788051209</v>
      </c>
    </row>
    <row r="6" spans="1:26" x14ac:dyDescent="0.45">
      <c r="A6" s="8" t="s">
        <v>29</v>
      </c>
      <c r="B6" s="7">
        <v>2657</v>
      </c>
      <c r="C6" s="7">
        <v>1599</v>
      </c>
      <c r="D6" s="7">
        <v>2049</v>
      </c>
      <c r="E6" s="7">
        <v>641</v>
      </c>
      <c r="F6" s="7">
        <v>58139</v>
      </c>
      <c r="G6" s="7">
        <v>297</v>
      </c>
      <c r="H6" s="7">
        <v>56844</v>
      </c>
      <c r="I6" s="7">
        <v>9570</v>
      </c>
      <c r="J6" s="7">
        <v>6254</v>
      </c>
      <c r="K6" s="7">
        <v>3767</v>
      </c>
      <c r="L6" s="7">
        <v>1220</v>
      </c>
      <c r="M6" s="7">
        <v>13302</v>
      </c>
      <c r="N6" s="7">
        <v>444</v>
      </c>
      <c r="O6" s="7">
        <v>747</v>
      </c>
      <c r="P6" s="7">
        <v>85</v>
      </c>
      <c r="Q6" s="7">
        <f t="shared" si="0"/>
        <v>157615</v>
      </c>
      <c r="R6" s="17">
        <v>0</v>
      </c>
      <c r="S6" s="17">
        <v>346</v>
      </c>
      <c r="T6" s="17">
        <v>5</v>
      </c>
      <c r="U6" s="19">
        <v>787</v>
      </c>
      <c r="V6" s="19">
        <v>184</v>
      </c>
      <c r="W6" s="17">
        <f t="shared" si="2"/>
        <v>1322</v>
      </c>
      <c r="X6" s="9">
        <f t="shared" si="3"/>
        <v>158937</v>
      </c>
      <c r="Y6" s="9">
        <v>428775</v>
      </c>
      <c r="Z6" s="10">
        <f t="shared" si="1"/>
        <v>0.37067692845898198</v>
      </c>
    </row>
    <row r="7" spans="1:26" x14ac:dyDescent="0.45">
      <c r="A7" s="8" t="s">
        <v>30</v>
      </c>
      <c r="B7" s="7">
        <v>3423</v>
      </c>
      <c r="C7" s="7">
        <v>3104</v>
      </c>
      <c r="D7" s="7">
        <v>2666</v>
      </c>
      <c r="E7" s="7">
        <v>1063</v>
      </c>
      <c r="F7" s="7">
        <v>28344</v>
      </c>
      <c r="G7" s="7">
        <v>336</v>
      </c>
      <c r="H7" s="7">
        <v>97432</v>
      </c>
      <c r="I7" s="7">
        <v>9620</v>
      </c>
      <c r="J7" s="7">
        <v>10899</v>
      </c>
      <c r="K7" s="7">
        <v>5384</v>
      </c>
      <c r="L7" s="7">
        <v>2000</v>
      </c>
      <c r="M7" s="7">
        <v>24912</v>
      </c>
      <c r="N7" s="7">
        <v>1006</v>
      </c>
      <c r="O7" s="7">
        <v>3490</v>
      </c>
      <c r="P7" s="7">
        <v>372</v>
      </c>
      <c r="Q7" s="7">
        <f t="shared" si="0"/>
        <v>194051</v>
      </c>
      <c r="R7" s="17">
        <v>0</v>
      </c>
      <c r="S7" s="17">
        <v>430</v>
      </c>
      <c r="T7" s="17">
        <v>1</v>
      </c>
      <c r="U7" s="19">
        <v>1085</v>
      </c>
      <c r="V7" s="19">
        <v>302</v>
      </c>
      <c r="W7" s="17">
        <f t="shared" si="2"/>
        <v>1818</v>
      </c>
      <c r="X7" s="9">
        <f t="shared" si="3"/>
        <v>195869</v>
      </c>
      <c r="Y7" s="9">
        <v>628856</v>
      </c>
      <c r="Z7" s="10">
        <f t="shared" si="1"/>
        <v>0.31146876232396609</v>
      </c>
    </row>
    <row r="8" spans="1:26" x14ac:dyDescent="0.45">
      <c r="A8" s="8" t="s">
        <v>31</v>
      </c>
      <c r="B8" s="7">
        <v>3023</v>
      </c>
      <c r="C8" s="7">
        <v>2936</v>
      </c>
      <c r="D8" s="7">
        <v>2678</v>
      </c>
      <c r="E8" s="7">
        <v>664</v>
      </c>
      <c r="F8" s="7">
        <v>60955</v>
      </c>
      <c r="G8" s="7">
        <v>311</v>
      </c>
      <c r="H8" s="7">
        <v>53473</v>
      </c>
      <c r="I8" s="7">
        <v>22023</v>
      </c>
      <c r="J8" s="7">
        <v>13624</v>
      </c>
      <c r="K8" s="7">
        <v>3801</v>
      </c>
      <c r="L8" s="7">
        <v>1911</v>
      </c>
      <c r="M8" s="7">
        <v>17682</v>
      </c>
      <c r="N8" s="7">
        <v>1147</v>
      </c>
      <c r="O8" s="7">
        <v>596</v>
      </c>
      <c r="P8" s="7">
        <v>78</v>
      </c>
      <c r="Q8" s="7">
        <f t="shared" si="0"/>
        <v>184902</v>
      </c>
      <c r="R8" s="17">
        <v>0</v>
      </c>
      <c r="S8" s="17">
        <v>181</v>
      </c>
      <c r="T8" s="17">
        <v>2</v>
      </c>
      <c r="U8" s="19">
        <v>545</v>
      </c>
      <c r="V8" s="19">
        <v>467</v>
      </c>
      <c r="W8" s="17">
        <f t="shared" si="2"/>
        <v>1195</v>
      </c>
      <c r="X8" s="9">
        <f t="shared" si="3"/>
        <v>186097</v>
      </c>
      <c r="Y8" s="9">
        <v>440715</v>
      </c>
      <c r="Z8" s="10">
        <f t="shared" si="1"/>
        <v>0.42226155225032053</v>
      </c>
    </row>
    <row r="9" spans="1:26" x14ac:dyDescent="0.45">
      <c r="A9" s="8" t="s">
        <v>32</v>
      </c>
      <c r="B9" s="7">
        <v>3499</v>
      </c>
      <c r="C9" s="7">
        <v>2855</v>
      </c>
      <c r="D9" s="7">
        <v>2445</v>
      </c>
      <c r="E9" s="7">
        <v>780</v>
      </c>
      <c r="F9" s="7">
        <v>62038</v>
      </c>
      <c r="G9" s="7">
        <v>350</v>
      </c>
      <c r="H9" s="7">
        <v>70281</v>
      </c>
      <c r="I9" s="7">
        <v>13382</v>
      </c>
      <c r="J9" s="7">
        <v>11197</v>
      </c>
      <c r="K9" s="7">
        <v>5663</v>
      </c>
      <c r="L9" s="7">
        <v>1757</v>
      </c>
      <c r="M9" s="7">
        <v>17796</v>
      </c>
      <c r="N9" s="7">
        <v>855</v>
      </c>
      <c r="O9" s="7">
        <v>716</v>
      </c>
      <c r="P9" s="7">
        <v>104</v>
      </c>
      <c r="Q9" s="7">
        <f t="shared" si="0"/>
        <v>193718</v>
      </c>
      <c r="R9" s="17">
        <v>1</v>
      </c>
      <c r="S9" s="17">
        <v>192</v>
      </c>
      <c r="T9" s="17">
        <v>4</v>
      </c>
      <c r="U9" s="19">
        <v>841</v>
      </c>
      <c r="V9" s="19">
        <v>219</v>
      </c>
      <c r="W9" s="17">
        <f t="shared" si="2"/>
        <v>1257</v>
      </c>
      <c r="X9" s="9">
        <f t="shared" si="3"/>
        <v>194975</v>
      </c>
      <c r="Y9" s="9">
        <v>453892</v>
      </c>
      <c r="Z9" s="10">
        <f t="shared" si="1"/>
        <v>0.42956253910621911</v>
      </c>
    </row>
    <row r="10" spans="1:26" x14ac:dyDescent="0.45">
      <c r="A10" s="8" t="s">
        <v>33</v>
      </c>
      <c r="B10" s="7">
        <v>2853</v>
      </c>
      <c r="C10" s="7">
        <v>1590</v>
      </c>
      <c r="D10" s="7">
        <v>1699</v>
      </c>
      <c r="E10" s="7">
        <v>928</v>
      </c>
      <c r="F10" s="7">
        <v>33240</v>
      </c>
      <c r="G10" s="7">
        <v>283</v>
      </c>
      <c r="H10" s="7">
        <v>74360</v>
      </c>
      <c r="I10" s="7">
        <v>12081</v>
      </c>
      <c r="J10" s="7">
        <v>7630</v>
      </c>
      <c r="K10" s="7">
        <v>4349</v>
      </c>
      <c r="L10" s="7">
        <v>1830</v>
      </c>
      <c r="M10" s="7">
        <v>21907</v>
      </c>
      <c r="N10" s="7">
        <v>715</v>
      </c>
      <c r="O10" s="7">
        <v>521</v>
      </c>
      <c r="P10" s="7">
        <v>76</v>
      </c>
      <c r="Q10" s="7">
        <f t="shared" si="0"/>
        <v>164062</v>
      </c>
      <c r="R10" s="17">
        <v>0</v>
      </c>
      <c r="S10" s="17">
        <v>215</v>
      </c>
      <c r="T10" s="17">
        <v>1</v>
      </c>
      <c r="U10" s="19">
        <v>683</v>
      </c>
      <c r="V10" s="19">
        <v>296</v>
      </c>
      <c r="W10" s="17">
        <f t="shared" si="2"/>
        <v>1195</v>
      </c>
      <c r="X10" s="9">
        <f t="shared" si="3"/>
        <v>165257</v>
      </c>
      <c r="Y10" s="9">
        <v>399677</v>
      </c>
      <c r="Z10" s="10">
        <f t="shared" si="1"/>
        <v>0.41347638217860921</v>
      </c>
    </row>
    <row r="11" spans="1:26" x14ac:dyDescent="0.45">
      <c r="A11" s="8" t="s">
        <v>34</v>
      </c>
      <c r="B11" s="7">
        <v>2799</v>
      </c>
      <c r="C11" s="7">
        <v>2355</v>
      </c>
      <c r="D11" s="7">
        <v>2260</v>
      </c>
      <c r="E11" s="7">
        <v>909</v>
      </c>
      <c r="F11" s="7">
        <v>25826</v>
      </c>
      <c r="G11" s="7">
        <v>257</v>
      </c>
      <c r="H11" s="7">
        <v>73773</v>
      </c>
      <c r="I11" s="7">
        <v>10462</v>
      </c>
      <c r="J11" s="7">
        <v>9909</v>
      </c>
      <c r="K11" s="7">
        <v>4136</v>
      </c>
      <c r="L11" s="7">
        <v>1690</v>
      </c>
      <c r="M11" s="7">
        <v>24248</v>
      </c>
      <c r="N11" s="7">
        <v>962</v>
      </c>
      <c r="O11" s="7">
        <v>390</v>
      </c>
      <c r="P11" s="7">
        <v>86</v>
      </c>
      <c r="Q11" s="7">
        <f t="shared" si="0"/>
        <v>160062</v>
      </c>
      <c r="R11" s="17">
        <v>0</v>
      </c>
      <c r="S11" s="17">
        <v>164</v>
      </c>
      <c r="T11" s="17">
        <v>0</v>
      </c>
      <c r="U11" s="19">
        <v>648</v>
      </c>
      <c r="V11" s="19">
        <v>235</v>
      </c>
      <c r="W11" s="17">
        <f t="shared" si="2"/>
        <v>1047</v>
      </c>
      <c r="X11" s="9">
        <f t="shared" si="3"/>
        <v>161109</v>
      </c>
      <c r="Y11" s="9">
        <v>399703</v>
      </c>
      <c r="Z11" s="10">
        <f t="shared" si="1"/>
        <v>0.40307178079724193</v>
      </c>
    </row>
    <row r="12" spans="1:26" x14ac:dyDescent="0.45">
      <c r="A12" s="8" t="s">
        <v>35</v>
      </c>
      <c r="B12" s="7">
        <v>2964</v>
      </c>
      <c r="C12" s="7">
        <v>3894</v>
      </c>
      <c r="D12" s="7">
        <v>1884</v>
      </c>
      <c r="E12" s="7">
        <v>636</v>
      </c>
      <c r="F12" s="7">
        <v>62200</v>
      </c>
      <c r="G12" s="7">
        <v>338</v>
      </c>
      <c r="H12" s="7">
        <v>50941</v>
      </c>
      <c r="I12" s="7">
        <v>7955</v>
      </c>
      <c r="J12" s="7">
        <v>17718</v>
      </c>
      <c r="K12" s="7">
        <v>3250</v>
      </c>
      <c r="L12" s="7">
        <v>1705</v>
      </c>
      <c r="M12" s="7">
        <v>13727</v>
      </c>
      <c r="N12" s="7">
        <v>1257</v>
      </c>
      <c r="O12" s="7">
        <v>2832</v>
      </c>
      <c r="P12" s="7">
        <v>172</v>
      </c>
      <c r="Q12" s="7">
        <f t="shared" si="0"/>
        <v>171473</v>
      </c>
      <c r="R12" s="17">
        <v>0</v>
      </c>
      <c r="S12" s="17">
        <v>162</v>
      </c>
      <c r="T12" s="17">
        <v>1</v>
      </c>
      <c r="U12" s="19">
        <v>901</v>
      </c>
      <c r="V12" s="19">
        <v>175</v>
      </c>
      <c r="W12" s="17">
        <f t="shared" si="2"/>
        <v>1239</v>
      </c>
      <c r="X12" s="9">
        <f t="shared" si="3"/>
        <v>172712</v>
      </c>
      <c r="Y12" s="9">
        <v>402497</v>
      </c>
      <c r="Z12" s="10">
        <f t="shared" si="1"/>
        <v>0.42910133491678198</v>
      </c>
    </row>
    <row r="13" spans="1:26" x14ac:dyDescent="0.45">
      <c r="A13" s="8" t="s">
        <v>36</v>
      </c>
      <c r="B13" s="7">
        <v>2501</v>
      </c>
      <c r="C13" s="7">
        <v>1351</v>
      </c>
      <c r="D13" s="7">
        <v>1828</v>
      </c>
      <c r="E13" s="7">
        <v>945</v>
      </c>
      <c r="F13" s="7">
        <v>19823</v>
      </c>
      <c r="G13" s="7">
        <v>286</v>
      </c>
      <c r="H13" s="7">
        <v>87161</v>
      </c>
      <c r="I13" s="7">
        <v>16116</v>
      </c>
      <c r="J13" s="7">
        <v>6265</v>
      </c>
      <c r="K13" s="7">
        <v>4959</v>
      </c>
      <c r="L13" s="7">
        <v>1461</v>
      </c>
      <c r="M13" s="7">
        <v>30043</v>
      </c>
      <c r="N13" s="7">
        <v>1109</v>
      </c>
      <c r="O13" s="7">
        <v>398</v>
      </c>
      <c r="P13" s="7">
        <v>83</v>
      </c>
      <c r="Q13" s="7">
        <f t="shared" si="0"/>
        <v>174329</v>
      </c>
      <c r="R13" s="17">
        <v>12</v>
      </c>
      <c r="S13" s="17">
        <v>199</v>
      </c>
      <c r="T13" s="17">
        <v>6</v>
      </c>
      <c r="U13" s="19">
        <v>657</v>
      </c>
      <c r="V13" s="19">
        <v>237</v>
      </c>
      <c r="W13" s="17">
        <f t="shared" si="2"/>
        <v>1111</v>
      </c>
      <c r="X13" s="9">
        <f t="shared" si="3"/>
        <v>175440</v>
      </c>
      <c r="Y13" s="9">
        <v>448552</v>
      </c>
      <c r="Z13" s="10">
        <f t="shared" si="1"/>
        <v>0.39112522071019634</v>
      </c>
    </row>
    <row r="14" spans="1:26" x14ac:dyDescent="0.45">
      <c r="A14" s="8" t="s">
        <v>37</v>
      </c>
      <c r="B14" s="7">
        <v>2842</v>
      </c>
      <c r="C14" s="7">
        <v>1396</v>
      </c>
      <c r="D14" s="7">
        <v>1339</v>
      </c>
      <c r="E14" s="7">
        <v>568</v>
      </c>
      <c r="F14" s="7">
        <v>44769</v>
      </c>
      <c r="G14" s="7">
        <v>369</v>
      </c>
      <c r="H14" s="7">
        <v>70995</v>
      </c>
      <c r="I14" s="7">
        <v>19372</v>
      </c>
      <c r="J14" s="7">
        <v>7247</v>
      </c>
      <c r="K14" s="7">
        <v>4622</v>
      </c>
      <c r="L14" s="7">
        <v>1457</v>
      </c>
      <c r="M14" s="7">
        <v>19473</v>
      </c>
      <c r="N14" s="7">
        <v>876</v>
      </c>
      <c r="O14" s="7">
        <v>380</v>
      </c>
      <c r="P14" s="7">
        <v>69</v>
      </c>
      <c r="Q14" s="7">
        <f t="shared" si="0"/>
        <v>175774</v>
      </c>
      <c r="R14" s="17">
        <v>0</v>
      </c>
      <c r="S14" s="17">
        <v>132</v>
      </c>
      <c r="T14" s="17">
        <v>3</v>
      </c>
      <c r="U14" s="19">
        <v>742</v>
      </c>
      <c r="V14" s="19">
        <v>194</v>
      </c>
      <c r="W14" s="17">
        <f t="shared" si="2"/>
        <v>1071</v>
      </c>
      <c r="X14" s="9">
        <f t="shared" si="3"/>
        <v>176845</v>
      </c>
      <c r="Y14" s="9">
        <v>384678</v>
      </c>
      <c r="Z14" s="10">
        <f t="shared" si="1"/>
        <v>0.45972215723280252</v>
      </c>
    </row>
    <row r="15" spans="1:26" x14ac:dyDescent="0.45">
      <c r="A15" s="8" t="s">
        <v>38</v>
      </c>
      <c r="B15" s="7">
        <v>3251</v>
      </c>
      <c r="C15" s="7">
        <v>1803</v>
      </c>
      <c r="D15" s="7">
        <v>1761</v>
      </c>
      <c r="E15" s="7">
        <v>1322</v>
      </c>
      <c r="F15" s="7">
        <v>26162</v>
      </c>
      <c r="G15" s="7">
        <v>291</v>
      </c>
      <c r="H15" s="7">
        <v>105270</v>
      </c>
      <c r="I15" s="7">
        <v>10828</v>
      </c>
      <c r="J15" s="7">
        <v>7187</v>
      </c>
      <c r="K15" s="7">
        <v>5113</v>
      </c>
      <c r="L15" s="7">
        <v>1877</v>
      </c>
      <c r="M15" s="7">
        <v>39046</v>
      </c>
      <c r="N15" s="7">
        <v>846</v>
      </c>
      <c r="O15" s="7">
        <v>1190</v>
      </c>
      <c r="P15" s="7">
        <v>143</v>
      </c>
      <c r="Q15" s="7">
        <f t="shared" si="0"/>
        <v>206090</v>
      </c>
      <c r="R15" s="17">
        <v>0</v>
      </c>
      <c r="S15" s="17">
        <v>253</v>
      </c>
      <c r="T15" s="17">
        <v>1</v>
      </c>
      <c r="U15" s="19">
        <v>829</v>
      </c>
      <c r="V15" s="19">
        <v>402</v>
      </c>
      <c r="W15" s="17">
        <f t="shared" si="2"/>
        <v>1485</v>
      </c>
      <c r="X15" s="9">
        <f t="shared" si="3"/>
        <v>207575</v>
      </c>
      <c r="Y15" s="9">
        <v>524885</v>
      </c>
      <c r="Z15" s="10">
        <f t="shared" si="1"/>
        <v>0.39546757861245796</v>
      </c>
    </row>
    <row r="16" spans="1:26" x14ac:dyDescent="0.45">
      <c r="A16" s="8" t="s">
        <v>39</v>
      </c>
      <c r="B16" s="7">
        <v>3618</v>
      </c>
      <c r="C16" s="7">
        <v>2525</v>
      </c>
      <c r="D16" s="7">
        <v>1969</v>
      </c>
      <c r="E16" s="7">
        <v>672</v>
      </c>
      <c r="F16" s="7">
        <v>53042</v>
      </c>
      <c r="G16" s="7">
        <v>389</v>
      </c>
      <c r="H16" s="7">
        <v>54108</v>
      </c>
      <c r="I16" s="7">
        <v>47461</v>
      </c>
      <c r="J16" s="7">
        <v>11950</v>
      </c>
      <c r="K16" s="7">
        <v>5165</v>
      </c>
      <c r="L16" s="7">
        <v>1869</v>
      </c>
      <c r="M16" s="7">
        <v>19980</v>
      </c>
      <c r="N16" s="7">
        <v>1220</v>
      </c>
      <c r="O16" s="7">
        <v>731</v>
      </c>
      <c r="P16" s="7">
        <v>127</v>
      </c>
      <c r="Q16" s="7">
        <f t="shared" si="0"/>
        <v>204826</v>
      </c>
      <c r="R16" s="17">
        <v>8</v>
      </c>
      <c r="S16" s="17">
        <v>164</v>
      </c>
      <c r="T16" s="17">
        <v>2</v>
      </c>
      <c r="U16" s="19">
        <v>643</v>
      </c>
      <c r="V16" s="19">
        <v>310</v>
      </c>
      <c r="W16" s="17">
        <f t="shared" si="2"/>
        <v>1127</v>
      </c>
      <c r="X16" s="9">
        <f t="shared" si="3"/>
        <v>205953</v>
      </c>
      <c r="Y16" s="9">
        <v>455381</v>
      </c>
      <c r="Z16" s="10">
        <f t="shared" si="1"/>
        <v>0.45226524602475732</v>
      </c>
    </row>
    <row r="17" spans="1:26" x14ac:dyDescent="0.45">
      <c r="A17" s="8" t="s">
        <v>40</v>
      </c>
      <c r="B17" s="7">
        <v>1967</v>
      </c>
      <c r="C17" s="7">
        <v>1147</v>
      </c>
      <c r="D17" s="7">
        <v>1014</v>
      </c>
      <c r="E17" s="7">
        <v>528</v>
      </c>
      <c r="F17" s="7">
        <v>39049</v>
      </c>
      <c r="G17" s="7">
        <v>221</v>
      </c>
      <c r="H17" s="7">
        <v>45102</v>
      </c>
      <c r="I17" s="7">
        <v>11223</v>
      </c>
      <c r="J17" s="7">
        <v>5856</v>
      </c>
      <c r="K17" s="7">
        <v>4533</v>
      </c>
      <c r="L17" s="7">
        <v>986</v>
      </c>
      <c r="M17" s="7">
        <v>11717</v>
      </c>
      <c r="N17" s="7">
        <v>838</v>
      </c>
      <c r="O17" s="7">
        <v>312</v>
      </c>
      <c r="P17" s="7">
        <v>61</v>
      </c>
      <c r="Q17" s="7">
        <f t="shared" si="0"/>
        <v>124554</v>
      </c>
      <c r="R17" s="17">
        <v>0</v>
      </c>
      <c r="S17" s="17">
        <v>158</v>
      </c>
      <c r="T17" s="17">
        <v>1</v>
      </c>
      <c r="U17" s="19">
        <v>643</v>
      </c>
      <c r="V17" s="19">
        <v>181</v>
      </c>
      <c r="W17" s="17">
        <f t="shared" si="2"/>
        <v>983</v>
      </c>
      <c r="X17" s="9">
        <f t="shared" si="3"/>
        <v>125537</v>
      </c>
      <c r="Y17" s="9">
        <v>359208</v>
      </c>
      <c r="Z17" s="10">
        <f t="shared" si="1"/>
        <v>0.34948275094095899</v>
      </c>
    </row>
    <row r="18" spans="1:26" ht="14.65" thickBot="1" x14ac:dyDescent="0.5">
      <c r="X18" s="3"/>
    </row>
    <row r="19" spans="1:26" s="4" customFormat="1" ht="14.65" thickBot="1" x14ac:dyDescent="0.5">
      <c r="A19" s="11" t="s">
        <v>41</v>
      </c>
      <c r="B19" s="12">
        <f t="shared" ref="B19:W19" si="4">SUM(B4:B18)</f>
        <v>41303</v>
      </c>
      <c r="C19" s="12">
        <f t="shared" si="4"/>
        <v>32085</v>
      </c>
      <c r="D19" s="12">
        <f t="shared" si="4"/>
        <v>26798</v>
      </c>
      <c r="E19" s="12">
        <f t="shared" si="4"/>
        <v>10915</v>
      </c>
      <c r="F19" s="12">
        <f t="shared" si="4"/>
        <v>648269</v>
      </c>
      <c r="G19" s="12">
        <f t="shared" si="4"/>
        <v>4431</v>
      </c>
      <c r="H19" s="12">
        <f t="shared" si="4"/>
        <v>951056</v>
      </c>
      <c r="I19" s="12">
        <f t="shared" si="4"/>
        <v>215682</v>
      </c>
      <c r="J19" s="12">
        <f t="shared" si="4"/>
        <v>145409</v>
      </c>
      <c r="K19" s="12">
        <f t="shared" si="4"/>
        <v>62528</v>
      </c>
      <c r="L19" s="12">
        <f t="shared" si="4"/>
        <v>23021</v>
      </c>
      <c r="M19" s="12">
        <f t="shared" si="4"/>
        <v>286746</v>
      </c>
      <c r="N19" s="12">
        <f t="shared" si="4"/>
        <v>13795</v>
      </c>
      <c r="O19" s="12">
        <f t="shared" ref="O19" si="5">SUM(O4:O18)</f>
        <v>13048</v>
      </c>
      <c r="P19" s="12">
        <f t="shared" ref="P19" si="6">SUM(P4:P18)</f>
        <v>1601</v>
      </c>
      <c r="Q19" s="12">
        <f t="shared" si="4"/>
        <v>2476687</v>
      </c>
      <c r="R19" s="20">
        <f t="shared" si="4"/>
        <v>22</v>
      </c>
      <c r="S19" s="20">
        <f t="shared" si="4"/>
        <v>2890</v>
      </c>
      <c r="T19" s="20">
        <f t="shared" si="4"/>
        <v>33</v>
      </c>
      <c r="U19" s="20"/>
      <c r="V19" s="20">
        <f t="shared" si="4"/>
        <v>3736</v>
      </c>
      <c r="W19" s="12">
        <f t="shared" si="4"/>
        <v>17226</v>
      </c>
      <c r="X19" s="12">
        <f t="shared" si="3"/>
        <v>2493913</v>
      </c>
      <c r="Y19" s="12">
        <f t="shared" ref="Y19" si="7">SUM(Y4:Y18)</f>
        <v>6162428</v>
      </c>
      <c r="Z19" s="13">
        <f>SUM(X19/Y19)</f>
        <v>0.40469649300567895</v>
      </c>
    </row>
    <row r="20" spans="1:26" ht="14.65" thickTop="1" x14ac:dyDescent="0.45"/>
    <row r="21" spans="1:26" x14ac:dyDescent="0.45">
      <c r="B21" s="10">
        <f>SUM(B19/Q19)</f>
        <v>1.6676713690506714E-2</v>
      </c>
      <c r="C21" s="10">
        <f>SUM(C19/Q19)</f>
        <v>1.2954806158388201E-2</v>
      </c>
      <c r="D21" s="10">
        <f>SUM(D19/Q19)</f>
        <v>1.0820099592722052E-2</v>
      </c>
      <c r="E21" s="10">
        <f>SUM(E19/Q19)</f>
        <v>4.407097061518068E-3</v>
      </c>
      <c r="F21" s="10">
        <f>SUM(F19/Q19)</f>
        <v>0.26174845670849811</v>
      </c>
      <c r="G21" s="10">
        <f>SUM(G19/Q19)</f>
        <v>1.7890835620326671E-3</v>
      </c>
      <c r="H21" s="10">
        <f>SUM(H19/Q19)</f>
        <v>0.38400330764444601</v>
      </c>
      <c r="I21" s="10">
        <f>SUM(I19/Q19)</f>
        <v>8.7084883959902881E-2</v>
      </c>
      <c r="J21" s="10">
        <f>SUM(J19/Q19)</f>
        <v>5.8711092681473273E-2</v>
      </c>
      <c r="K21" s="10">
        <f>SUM(K19/Q19)</f>
        <v>2.5246629872890679E-2</v>
      </c>
      <c r="L21" s="10">
        <f>SUM(L19/Q19)</f>
        <v>9.295078465708425E-3</v>
      </c>
      <c r="M21" s="10">
        <f>SUM(M19/Q19)</f>
        <v>0.11577805350454054</v>
      </c>
      <c r="N21" s="10">
        <f>SUM(N19/Q19)</f>
        <v>5.5699408120606277E-3</v>
      </c>
      <c r="O21" s="10">
        <f>SUM(O19/Q19)</f>
        <v>5.2683282142636512E-3</v>
      </c>
      <c r="P21" s="10">
        <f>SUM(P19/Q19)</f>
        <v>6.4642807104813807E-4</v>
      </c>
    </row>
    <row r="22" spans="1:26" x14ac:dyDescent="0.45">
      <c r="B22" s="58" t="s">
        <v>42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23"/>
      <c r="P22" s="23"/>
    </row>
  </sheetData>
  <mergeCells count="5">
    <mergeCell ref="R2:W2"/>
    <mergeCell ref="X2:Z2"/>
    <mergeCell ref="B22:N22"/>
    <mergeCell ref="B1:Z1"/>
    <mergeCell ref="B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F08C-13E0-4A7E-BF44-AC899C47581A}">
  <dimension ref="A1:D138"/>
  <sheetViews>
    <sheetView workbookViewId="0">
      <selection activeCell="C30" sqref="C30"/>
    </sheetView>
  </sheetViews>
  <sheetFormatPr defaultColWidth="9.1328125" defaultRowHeight="14.25" x14ac:dyDescent="0.45"/>
  <cols>
    <col min="1" max="1" width="23.86328125" bestFit="1" customWidth="1"/>
    <col min="2" max="2" width="13.265625" bestFit="1" customWidth="1"/>
    <col min="3" max="3" width="48.3984375" bestFit="1" customWidth="1"/>
    <col min="4" max="4" width="12.265625" bestFit="1" customWidth="1"/>
  </cols>
  <sheetData>
    <row r="1" spans="1:4" s="1" customFormat="1" x14ac:dyDescent="0.45">
      <c r="A1" s="29" t="s">
        <v>158</v>
      </c>
      <c r="B1" s="29" t="s">
        <v>159</v>
      </c>
      <c r="C1" s="29" t="s">
        <v>160</v>
      </c>
      <c r="D1" s="29" t="s">
        <v>161</v>
      </c>
    </row>
    <row r="2" spans="1:4" x14ac:dyDescent="0.45">
      <c r="A2" t="s">
        <v>162</v>
      </c>
      <c r="B2" t="s">
        <v>163</v>
      </c>
      <c r="C2" t="s">
        <v>145</v>
      </c>
      <c r="D2" s="1">
        <v>1</v>
      </c>
    </row>
    <row r="3" spans="1:4" x14ac:dyDescent="0.45">
      <c r="A3" t="s">
        <v>164</v>
      </c>
      <c r="B3" t="s">
        <v>165</v>
      </c>
      <c r="C3" t="s">
        <v>145</v>
      </c>
      <c r="D3" s="1">
        <v>2</v>
      </c>
    </row>
    <row r="4" spans="1:4" x14ac:dyDescent="0.45">
      <c r="A4" t="s">
        <v>166</v>
      </c>
      <c r="B4" t="s">
        <v>167</v>
      </c>
      <c r="C4" t="s">
        <v>145</v>
      </c>
      <c r="D4" s="1">
        <v>3</v>
      </c>
    </row>
    <row r="5" spans="1:4" x14ac:dyDescent="0.45">
      <c r="A5" t="s">
        <v>168</v>
      </c>
      <c r="B5" t="s">
        <v>169</v>
      </c>
      <c r="C5" t="s">
        <v>145</v>
      </c>
      <c r="D5" s="1">
        <v>4</v>
      </c>
    </row>
    <row r="6" spans="1:4" x14ac:dyDescent="0.45">
      <c r="A6" t="s">
        <v>170</v>
      </c>
      <c r="B6" t="s">
        <v>171</v>
      </c>
      <c r="C6" t="s">
        <v>145</v>
      </c>
      <c r="D6" s="1">
        <v>5</v>
      </c>
    </row>
    <row r="7" spans="1:4" x14ac:dyDescent="0.45">
      <c r="A7" t="s">
        <v>172</v>
      </c>
      <c r="B7" t="s">
        <v>173</v>
      </c>
      <c r="C7" t="s">
        <v>145</v>
      </c>
      <c r="D7" s="1">
        <v>6</v>
      </c>
    </row>
    <row r="8" spans="1:4" x14ac:dyDescent="0.45">
      <c r="A8" t="s">
        <v>174</v>
      </c>
      <c r="B8" t="s">
        <v>175</v>
      </c>
      <c r="C8" t="s">
        <v>145</v>
      </c>
      <c r="D8" s="1">
        <v>7</v>
      </c>
    </row>
    <row r="10" spans="1:4" x14ac:dyDescent="0.45">
      <c r="A10" t="s">
        <v>176</v>
      </c>
      <c r="B10" t="s">
        <v>177</v>
      </c>
      <c r="C10" t="s">
        <v>146</v>
      </c>
      <c r="D10" s="1">
        <v>1</v>
      </c>
    </row>
    <row r="11" spans="1:4" x14ac:dyDescent="0.45">
      <c r="D11" s="1"/>
    </row>
    <row r="12" spans="1:4" x14ac:dyDescent="0.45">
      <c r="A12" t="s">
        <v>178</v>
      </c>
      <c r="B12" t="s">
        <v>179</v>
      </c>
      <c r="C12" t="s">
        <v>147</v>
      </c>
      <c r="D12" s="1">
        <v>1</v>
      </c>
    </row>
    <row r="13" spans="1:4" x14ac:dyDescent="0.45">
      <c r="A13" t="s">
        <v>180</v>
      </c>
      <c r="B13" t="s">
        <v>181</v>
      </c>
      <c r="C13" t="s">
        <v>147</v>
      </c>
      <c r="D13" s="1">
        <v>2</v>
      </c>
    </row>
    <row r="14" spans="1:4" x14ac:dyDescent="0.45">
      <c r="A14" t="s">
        <v>182</v>
      </c>
      <c r="B14" t="s">
        <v>183</v>
      </c>
      <c r="C14" t="s">
        <v>147</v>
      </c>
      <c r="D14" s="1">
        <v>3</v>
      </c>
    </row>
    <row r="15" spans="1:4" x14ac:dyDescent="0.45">
      <c r="A15" t="s">
        <v>184</v>
      </c>
      <c r="B15" t="s">
        <v>185</v>
      </c>
      <c r="C15" t="s">
        <v>147</v>
      </c>
      <c r="D15" s="1">
        <v>4</v>
      </c>
    </row>
    <row r="16" spans="1:4" x14ac:dyDescent="0.45">
      <c r="A16" t="s">
        <v>186</v>
      </c>
      <c r="B16" t="s">
        <v>187</v>
      </c>
      <c r="C16" t="s">
        <v>147</v>
      </c>
      <c r="D16" s="1">
        <v>5</v>
      </c>
    </row>
    <row r="17" spans="1:4" x14ac:dyDescent="0.45">
      <c r="A17" t="s">
        <v>188</v>
      </c>
      <c r="B17" t="s">
        <v>189</v>
      </c>
      <c r="C17" t="s">
        <v>147</v>
      </c>
      <c r="D17" s="1">
        <v>6</v>
      </c>
    </row>
    <row r="18" spans="1:4" x14ac:dyDescent="0.45">
      <c r="A18" t="s">
        <v>190</v>
      </c>
      <c r="B18" t="s">
        <v>191</v>
      </c>
      <c r="C18" t="s">
        <v>147</v>
      </c>
      <c r="D18" s="1">
        <v>7</v>
      </c>
    </row>
    <row r="19" spans="1:4" x14ac:dyDescent="0.45">
      <c r="A19" t="s">
        <v>192</v>
      </c>
      <c r="B19" t="s">
        <v>193</v>
      </c>
      <c r="C19" t="s">
        <v>147</v>
      </c>
      <c r="D19" s="1">
        <v>8</v>
      </c>
    </row>
    <row r="20" spans="1:4" x14ac:dyDescent="0.45">
      <c r="A20" t="s">
        <v>194</v>
      </c>
      <c r="B20" t="s">
        <v>195</v>
      </c>
      <c r="C20" t="s">
        <v>147</v>
      </c>
      <c r="D20" s="1">
        <v>9</v>
      </c>
    </row>
    <row r="21" spans="1:4" x14ac:dyDescent="0.45">
      <c r="A21" t="s">
        <v>196</v>
      </c>
      <c r="B21" t="s">
        <v>197</v>
      </c>
      <c r="C21" t="s">
        <v>147</v>
      </c>
      <c r="D21" s="1">
        <v>10</v>
      </c>
    </row>
    <row r="23" spans="1:4" x14ac:dyDescent="0.45">
      <c r="A23" t="s">
        <v>198</v>
      </c>
      <c r="B23" t="s">
        <v>199</v>
      </c>
      <c r="C23" t="s">
        <v>148</v>
      </c>
      <c r="D23" s="1">
        <v>1</v>
      </c>
    </row>
    <row r="24" spans="1:4" x14ac:dyDescent="0.45">
      <c r="A24" t="s">
        <v>200</v>
      </c>
      <c r="B24" t="s">
        <v>201</v>
      </c>
      <c r="C24" t="s">
        <v>148</v>
      </c>
      <c r="D24" s="1">
        <v>2</v>
      </c>
    </row>
    <row r="25" spans="1:4" x14ac:dyDescent="0.45">
      <c r="A25" t="s">
        <v>202</v>
      </c>
      <c r="B25" t="s">
        <v>203</v>
      </c>
      <c r="C25" t="s">
        <v>148</v>
      </c>
      <c r="D25" s="1">
        <v>3</v>
      </c>
    </row>
    <row r="26" spans="1:4" x14ac:dyDescent="0.45">
      <c r="A26" t="s">
        <v>204</v>
      </c>
      <c r="B26" t="s">
        <v>205</v>
      </c>
      <c r="C26" t="s">
        <v>148</v>
      </c>
      <c r="D26" s="1">
        <v>4</v>
      </c>
    </row>
    <row r="27" spans="1:4" x14ac:dyDescent="0.45">
      <c r="A27" t="s">
        <v>206</v>
      </c>
      <c r="B27" t="s">
        <v>207</v>
      </c>
      <c r="C27" t="s">
        <v>148</v>
      </c>
      <c r="D27" s="1">
        <v>5</v>
      </c>
    </row>
    <row r="28" spans="1:4" x14ac:dyDescent="0.45">
      <c r="A28" t="s">
        <v>198</v>
      </c>
      <c r="B28" t="s">
        <v>208</v>
      </c>
      <c r="C28" t="s">
        <v>148</v>
      </c>
      <c r="D28" s="1">
        <v>6</v>
      </c>
    </row>
    <row r="29" spans="1:4" x14ac:dyDescent="0.45">
      <c r="A29" t="s">
        <v>209</v>
      </c>
      <c r="B29" t="s">
        <v>210</v>
      </c>
      <c r="C29" t="s">
        <v>148</v>
      </c>
      <c r="D29" s="1">
        <v>7</v>
      </c>
    </row>
    <row r="30" spans="1:4" x14ac:dyDescent="0.45">
      <c r="A30" t="s">
        <v>211</v>
      </c>
      <c r="B30" t="s">
        <v>212</v>
      </c>
      <c r="C30" t="s">
        <v>148</v>
      </c>
      <c r="D30" s="1">
        <v>8</v>
      </c>
    </row>
    <row r="31" spans="1:4" x14ac:dyDescent="0.45">
      <c r="A31" t="s">
        <v>213</v>
      </c>
      <c r="B31" t="s">
        <v>214</v>
      </c>
      <c r="C31" t="s">
        <v>148</v>
      </c>
      <c r="D31" s="1">
        <v>9</v>
      </c>
    </row>
    <row r="32" spans="1:4" x14ac:dyDescent="0.45">
      <c r="A32" t="s">
        <v>215</v>
      </c>
      <c r="B32" t="s">
        <v>216</v>
      </c>
      <c r="C32" t="s">
        <v>148</v>
      </c>
      <c r="D32" s="1">
        <v>10</v>
      </c>
    </row>
    <row r="33" spans="1:4" x14ac:dyDescent="0.45">
      <c r="A33" t="s">
        <v>217</v>
      </c>
      <c r="B33" t="s">
        <v>218</v>
      </c>
      <c r="C33" t="s">
        <v>148</v>
      </c>
      <c r="D33" s="1">
        <v>11</v>
      </c>
    </row>
    <row r="34" spans="1:4" x14ac:dyDescent="0.45">
      <c r="A34" t="s">
        <v>219</v>
      </c>
      <c r="B34" t="s">
        <v>220</v>
      </c>
      <c r="C34" t="s">
        <v>148</v>
      </c>
      <c r="D34" s="1">
        <v>12</v>
      </c>
    </row>
    <row r="36" spans="1:4" x14ac:dyDescent="0.45">
      <c r="A36" t="s">
        <v>221</v>
      </c>
      <c r="B36" t="s">
        <v>222</v>
      </c>
      <c r="C36" t="s">
        <v>149</v>
      </c>
      <c r="D36" s="1">
        <v>1</v>
      </c>
    </row>
    <row r="37" spans="1:4" x14ac:dyDescent="0.45">
      <c r="A37" t="s">
        <v>223</v>
      </c>
      <c r="B37" t="s">
        <v>224</v>
      </c>
      <c r="C37" t="s">
        <v>149</v>
      </c>
      <c r="D37" s="1">
        <v>2</v>
      </c>
    </row>
    <row r="38" spans="1:4" x14ac:dyDescent="0.45">
      <c r="A38" t="s">
        <v>225</v>
      </c>
      <c r="B38" t="s">
        <v>226</v>
      </c>
      <c r="C38" t="s">
        <v>149</v>
      </c>
      <c r="D38" s="1">
        <v>3</v>
      </c>
    </row>
    <row r="39" spans="1:4" x14ac:dyDescent="0.45">
      <c r="A39" t="s">
        <v>227</v>
      </c>
      <c r="B39" t="s">
        <v>228</v>
      </c>
      <c r="C39" t="s">
        <v>149</v>
      </c>
      <c r="D39" s="1">
        <v>4</v>
      </c>
    </row>
    <row r="40" spans="1:4" x14ac:dyDescent="0.45">
      <c r="A40" t="s">
        <v>229</v>
      </c>
      <c r="B40" t="s">
        <v>230</v>
      </c>
      <c r="C40" t="s">
        <v>149</v>
      </c>
      <c r="D40" s="1">
        <v>5</v>
      </c>
    </row>
    <row r="41" spans="1:4" x14ac:dyDescent="0.45">
      <c r="A41" t="s">
        <v>231</v>
      </c>
      <c r="B41" t="s">
        <v>232</v>
      </c>
      <c r="C41" t="s">
        <v>149</v>
      </c>
      <c r="D41" s="1">
        <v>6</v>
      </c>
    </row>
    <row r="42" spans="1:4" x14ac:dyDescent="0.45">
      <c r="A42" t="s">
        <v>233</v>
      </c>
      <c r="B42" t="s">
        <v>234</v>
      </c>
      <c r="C42" t="s">
        <v>149</v>
      </c>
      <c r="D42" s="1">
        <v>7</v>
      </c>
    </row>
    <row r="43" spans="1:4" x14ac:dyDescent="0.45">
      <c r="A43" t="s">
        <v>235</v>
      </c>
      <c r="B43" t="s">
        <v>236</v>
      </c>
      <c r="C43" t="s">
        <v>149</v>
      </c>
      <c r="D43" s="1">
        <v>8</v>
      </c>
    </row>
    <row r="44" spans="1:4" x14ac:dyDescent="0.45">
      <c r="A44" t="s">
        <v>237</v>
      </c>
      <c r="B44" t="s">
        <v>238</v>
      </c>
      <c r="C44" t="s">
        <v>149</v>
      </c>
      <c r="D44" s="1">
        <v>9</v>
      </c>
    </row>
    <row r="45" spans="1:4" x14ac:dyDescent="0.45">
      <c r="A45" t="s">
        <v>239</v>
      </c>
      <c r="B45" t="s">
        <v>240</v>
      </c>
      <c r="C45" t="s">
        <v>149</v>
      </c>
      <c r="D45" s="1">
        <v>10</v>
      </c>
    </row>
    <row r="46" spans="1:4" x14ac:dyDescent="0.45">
      <c r="A46" t="s">
        <v>241</v>
      </c>
      <c r="B46" t="s">
        <v>242</v>
      </c>
      <c r="C46" t="s">
        <v>149</v>
      </c>
      <c r="D46" s="1">
        <v>11</v>
      </c>
    </row>
    <row r="48" spans="1:4" x14ac:dyDescent="0.45">
      <c r="A48" t="s">
        <v>243</v>
      </c>
      <c r="B48" t="s">
        <v>244</v>
      </c>
      <c r="C48" t="s">
        <v>150</v>
      </c>
      <c r="D48" s="1">
        <v>1</v>
      </c>
    </row>
    <row r="49" spans="1:4" x14ac:dyDescent="0.45">
      <c r="A49" t="s">
        <v>245</v>
      </c>
      <c r="B49" t="s">
        <v>246</v>
      </c>
      <c r="C49" t="s">
        <v>150</v>
      </c>
      <c r="D49" s="1">
        <v>2</v>
      </c>
    </row>
    <row r="50" spans="1:4" x14ac:dyDescent="0.45">
      <c r="A50" t="s">
        <v>247</v>
      </c>
      <c r="B50" t="s">
        <v>248</v>
      </c>
      <c r="C50" t="s">
        <v>150</v>
      </c>
      <c r="D50" s="1">
        <v>3</v>
      </c>
    </row>
    <row r="51" spans="1:4" x14ac:dyDescent="0.45">
      <c r="A51" t="s">
        <v>249</v>
      </c>
      <c r="B51" t="s">
        <v>250</v>
      </c>
      <c r="C51" t="s">
        <v>150</v>
      </c>
      <c r="D51" s="1">
        <v>4</v>
      </c>
    </row>
    <row r="52" spans="1:4" x14ac:dyDescent="0.45">
      <c r="A52" t="s">
        <v>251</v>
      </c>
      <c r="B52" t="s">
        <v>252</v>
      </c>
      <c r="C52" t="s">
        <v>150</v>
      </c>
      <c r="D52" s="1">
        <v>5</v>
      </c>
    </row>
    <row r="54" spans="1:4" x14ac:dyDescent="0.45">
      <c r="A54" t="s">
        <v>253</v>
      </c>
      <c r="B54" t="s">
        <v>254</v>
      </c>
      <c r="C54" t="s">
        <v>50</v>
      </c>
      <c r="D54" s="1">
        <v>1</v>
      </c>
    </row>
    <row r="55" spans="1:4" x14ac:dyDescent="0.45">
      <c r="A55" t="s">
        <v>255</v>
      </c>
      <c r="B55" t="s">
        <v>256</v>
      </c>
      <c r="C55" t="s">
        <v>50</v>
      </c>
      <c r="D55" s="1">
        <v>2</v>
      </c>
    </row>
    <row r="56" spans="1:4" x14ac:dyDescent="0.45">
      <c r="A56" t="s">
        <v>257</v>
      </c>
      <c r="B56" t="s">
        <v>258</v>
      </c>
      <c r="C56" t="s">
        <v>50</v>
      </c>
      <c r="D56" s="1">
        <v>3</v>
      </c>
    </row>
    <row r="57" spans="1:4" x14ac:dyDescent="0.45">
      <c r="A57" t="s">
        <v>259</v>
      </c>
      <c r="B57" t="s">
        <v>260</v>
      </c>
      <c r="C57" t="s">
        <v>50</v>
      </c>
      <c r="D57" s="1">
        <v>4</v>
      </c>
    </row>
    <row r="58" spans="1:4" x14ac:dyDescent="0.45">
      <c r="A58" t="s">
        <v>261</v>
      </c>
      <c r="B58" t="s">
        <v>262</v>
      </c>
      <c r="C58" t="s">
        <v>50</v>
      </c>
      <c r="D58" s="1">
        <v>5</v>
      </c>
    </row>
    <row r="59" spans="1:4" x14ac:dyDescent="0.45">
      <c r="A59" t="s">
        <v>263</v>
      </c>
      <c r="B59" t="s">
        <v>264</v>
      </c>
      <c r="C59" t="s">
        <v>50</v>
      </c>
      <c r="D59" s="1">
        <v>6</v>
      </c>
    </row>
    <row r="60" spans="1:4" x14ac:dyDescent="0.45">
      <c r="A60" t="s">
        <v>265</v>
      </c>
      <c r="B60" t="s">
        <v>266</v>
      </c>
      <c r="C60" t="s">
        <v>50</v>
      </c>
      <c r="D60" s="1">
        <v>7</v>
      </c>
    </row>
    <row r="61" spans="1:4" x14ac:dyDescent="0.45">
      <c r="A61" t="s">
        <v>267</v>
      </c>
      <c r="B61" t="s">
        <v>268</v>
      </c>
      <c r="C61" t="s">
        <v>50</v>
      </c>
      <c r="D61" s="1">
        <v>8</v>
      </c>
    </row>
    <row r="62" spans="1:4" x14ac:dyDescent="0.45">
      <c r="A62" t="s">
        <v>269</v>
      </c>
      <c r="B62" t="s">
        <v>270</v>
      </c>
      <c r="C62" t="s">
        <v>50</v>
      </c>
      <c r="D62" s="1">
        <v>9</v>
      </c>
    </row>
    <row r="63" spans="1:4" x14ac:dyDescent="0.45">
      <c r="A63" t="s">
        <v>271</v>
      </c>
      <c r="B63" t="s">
        <v>272</v>
      </c>
      <c r="C63" t="s">
        <v>50</v>
      </c>
      <c r="D63" s="1">
        <v>10</v>
      </c>
    </row>
    <row r="64" spans="1:4" x14ac:dyDescent="0.45">
      <c r="A64" t="s">
        <v>273</v>
      </c>
      <c r="B64" t="s">
        <v>274</v>
      </c>
      <c r="C64" t="s">
        <v>50</v>
      </c>
      <c r="D64" s="1">
        <v>11</v>
      </c>
    </row>
    <row r="66" spans="1:4" x14ac:dyDescent="0.45">
      <c r="A66" t="s">
        <v>275</v>
      </c>
      <c r="B66" t="s">
        <v>276</v>
      </c>
      <c r="C66" t="s">
        <v>53</v>
      </c>
      <c r="D66" s="1">
        <v>1</v>
      </c>
    </row>
    <row r="67" spans="1:4" x14ac:dyDescent="0.45">
      <c r="A67" t="s">
        <v>277</v>
      </c>
      <c r="B67" t="s">
        <v>278</v>
      </c>
      <c r="C67" t="s">
        <v>53</v>
      </c>
      <c r="D67" s="1">
        <v>2</v>
      </c>
    </row>
    <row r="68" spans="1:4" x14ac:dyDescent="0.45">
      <c r="A68" t="s">
        <v>279</v>
      </c>
      <c r="B68" t="s">
        <v>280</v>
      </c>
      <c r="C68" t="s">
        <v>53</v>
      </c>
      <c r="D68" s="1">
        <v>3</v>
      </c>
    </row>
    <row r="69" spans="1:4" x14ac:dyDescent="0.45">
      <c r="A69" t="s">
        <v>281</v>
      </c>
      <c r="B69" t="s">
        <v>282</v>
      </c>
      <c r="C69" t="s">
        <v>53</v>
      </c>
      <c r="D69" s="1">
        <v>4</v>
      </c>
    </row>
    <row r="70" spans="1:4" x14ac:dyDescent="0.45">
      <c r="A70" t="s">
        <v>283</v>
      </c>
      <c r="B70" t="s">
        <v>284</v>
      </c>
      <c r="C70" t="s">
        <v>53</v>
      </c>
      <c r="D70" s="1">
        <v>5</v>
      </c>
    </row>
    <row r="71" spans="1:4" x14ac:dyDescent="0.45">
      <c r="A71" t="s">
        <v>257</v>
      </c>
      <c r="B71" t="s">
        <v>285</v>
      </c>
      <c r="C71" t="s">
        <v>53</v>
      </c>
      <c r="D71" s="1">
        <v>6</v>
      </c>
    </row>
    <row r="72" spans="1:4" x14ac:dyDescent="0.45">
      <c r="A72" t="s">
        <v>286</v>
      </c>
      <c r="B72" t="s">
        <v>287</v>
      </c>
      <c r="C72" t="s">
        <v>53</v>
      </c>
      <c r="D72" s="1">
        <v>7</v>
      </c>
    </row>
    <row r="73" spans="1:4" x14ac:dyDescent="0.45">
      <c r="A73" t="s">
        <v>288</v>
      </c>
      <c r="B73" t="s">
        <v>289</v>
      </c>
      <c r="C73" t="s">
        <v>53</v>
      </c>
      <c r="D73" s="1">
        <v>8</v>
      </c>
    </row>
    <row r="74" spans="1:4" x14ac:dyDescent="0.45">
      <c r="A74" t="s">
        <v>283</v>
      </c>
      <c r="B74" t="s">
        <v>290</v>
      </c>
      <c r="C74" t="s">
        <v>53</v>
      </c>
      <c r="D74" s="1">
        <v>9</v>
      </c>
    </row>
    <row r="75" spans="1:4" x14ac:dyDescent="0.45">
      <c r="A75" t="s">
        <v>291</v>
      </c>
      <c r="B75" t="s">
        <v>292</v>
      </c>
      <c r="C75" t="s">
        <v>53</v>
      </c>
      <c r="D75" s="1">
        <v>10</v>
      </c>
    </row>
    <row r="76" spans="1:4" x14ac:dyDescent="0.45">
      <c r="A76" t="s">
        <v>293</v>
      </c>
      <c r="B76" t="s">
        <v>294</v>
      </c>
      <c r="C76" t="s">
        <v>53</v>
      </c>
      <c r="D76" s="1">
        <v>11</v>
      </c>
    </row>
    <row r="78" spans="1:4" x14ac:dyDescent="0.45">
      <c r="A78" t="s">
        <v>166</v>
      </c>
      <c r="B78" t="s">
        <v>295</v>
      </c>
      <c r="C78" t="s">
        <v>151</v>
      </c>
      <c r="D78" s="1">
        <v>1</v>
      </c>
    </row>
    <row r="79" spans="1:4" x14ac:dyDescent="0.45">
      <c r="A79" t="s">
        <v>296</v>
      </c>
      <c r="B79" t="s">
        <v>297</v>
      </c>
      <c r="C79" t="s">
        <v>151</v>
      </c>
      <c r="D79" s="1">
        <v>2</v>
      </c>
    </row>
    <row r="80" spans="1:4" x14ac:dyDescent="0.45">
      <c r="A80" t="s">
        <v>298</v>
      </c>
      <c r="B80" t="s">
        <v>299</v>
      </c>
      <c r="C80" t="s">
        <v>151</v>
      </c>
      <c r="D80" s="1">
        <v>3</v>
      </c>
    </row>
    <row r="81" spans="1:4" x14ac:dyDescent="0.45">
      <c r="A81" t="s">
        <v>300</v>
      </c>
      <c r="B81" t="s">
        <v>301</v>
      </c>
      <c r="C81" t="s">
        <v>151</v>
      </c>
      <c r="D81" s="1">
        <v>4</v>
      </c>
    </row>
    <row r="82" spans="1:4" x14ac:dyDescent="0.45">
      <c r="A82" t="s">
        <v>302</v>
      </c>
      <c r="B82" t="s">
        <v>303</v>
      </c>
      <c r="C82" t="s">
        <v>151</v>
      </c>
      <c r="D82" s="1">
        <v>5</v>
      </c>
    </row>
    <row r="83" spans="1:4" x14ac:dyDescent="0.45">
      <c r="A83" t="s">
        <v>304</v>
      </c>
      <c r="B83" t="s">
        <v>305</v>
      </c>
      <c r="C83" t="s">
        <v>151</v>
      </c>
      <c r="D83" s="1">
        <v>6</v>
      </c>
    </row>
    <row r="84" spans="1:4" x14ac:dyDescent="0.45">
      <c r="A84" t="s">
        <v>306</v>
      </c>
      <c r="B84" t="s">
        <v>307</v>
      </c>
      <c r="C84" t="s">
        <v>151</v>
      </c>
      <c r="D84" s="1">
        <v>7</v>
      </c>
    </row>
    <row r="85" spans="1:4" x14ac:dyDescent="0.45">
      <c r="A85" t="s">
        <v>308</v>
      </c>
      <c r="B85" t="s">
        <v>309</v>
      </c>
      <c r="C85" t="s">
        <v>151</v>
      </c>
      <c r="D85" s="1">
        <v>8</v>
      </c>
    </row>
    <row r="86" spans="1:4" x14ac:dyDescent="0.45">
      <c r="A86" t="s">
        <v>310</v>
      </c>
      <c r="B86" t="s">
        <v>311</v>
      </c>
      <c r="C86" t="s">
        <v>151</v>
      </c>
      <c r="D86" s="1">
        <v>9</v>
      </c>
    </row>
    <row r="87" spans="1:4" x14ac:dyDescent="0.45">
      <c r="A87" t="s">
        <v>312</v>
      </c>
      <c r="B87" t="s">
        <v>313</v>
      </c>
      <c r="C87" t="s">
        <v>151</v>
      </c>
      <c r="D87" s="1">
        <v>10</v>
      </c>
    </row>
    <row r="88" spans="1:4" x14ac:dyDescent="0.45">
      <c r="A88" t="s">
        <v>314</v>
      </c>
      <c r="B88" t="s">
        <v>315</v>
      </c>
      <c r="C88" t="s">
        <v>151</v>
      </c>
      <c r="D88" s="1">
        <v>11</v>
      </c>
    </row>
    <row r="89" spans="1:4" x14ac:dyDescent="0.45">
      <c r="A89" t="s">
        <v>316</v>
      </c>
      <c r="B89" t="s">
        <v>317</v>
      </c>
      <c r="C89" t="s">
        <v>151</v>
      </c>
      <c r="D89" s="1">
        <v>12</v>
      </c>
    </row>
    <row r="90" spans="1:4" x14ac:dyDescent="0.45">
      <c r="A90" t="s">
        <v>318</v>
      </c>
      <c r="B90" t="s">
        <v>319</v>
      </c>
      <c r="C90" t="s">
        <v>151</v>
      </c>
      <c r="D90" s="1">
        <v>13</v>
      </c>
    </row>
    <row r="91" spans="1:4" x14ac:dyDescent="0.45">
      <c r="A91" t="s">
        <v>320</v>
      </c>
      <c r="B91" t="s">
        <v>321</v>
      </c>
      <c r="C91" t="s">
        <v>151</v>
      </c>
      <c r="D91" s="1">
        <v>14</v>
      </c>
    </row>
    <row r="92" spans="1:4" x14ac:dyDescent="0.45">
      <c r="A92" t="s">
        <v>306</v>
      </c>
      <c r="B92" t="s">
        <v>322</v>
      </c>
      <c r="C92" t="s">
        <v>151</v>
      </c>
      <c r="D92" s="1">
        <v>15</v>
      </c>
    </row>
    <row r="94" spans="1:4" x14ac:dyDescent="0.45">
      <c r="A94" t="s">
        <v>323</v>
      </c>
      <c r="B94" t="s">
        <v>324</v>
      </c>
      <c r="C94" t="s">
        <v>152</v>
      </c>
      <c r="D94" s="1">
        <v>1</v>
      </c>
    </row>
    <row r="95" spans="1:4" x14ac:dyDescent="0.45">
      <c r="A95" t="s">
        <v>166</v>
      </c>
      <c r="B95" t="s">
        <v>325</v>
      </c>
      <c r="C95" t="s">
        <v>152</v>
      </c>
      <c r="D95" s="1">
        <v>2</v>
      </c>
    </row>
    <row r="96" spans="1:4" x14ac:dyDescent="0.45">
      <c r="A96" t="s">
        <v>326</v>
      </c>
      <c r="B96" t="s">
        <v>327</v>
      </c>
      <c r="C96" t="s">
        <v>152</v>
      </c>
      <c r="D96" s="1">
        <v>3</v>
      </c>
    </row>
    <row r="97" spans="1:4" x14ac:dyDescent="0.45">
      <c r="A97" t="s">
        <v>328</v>
      </c>
      <c r="B97" t="s">
        <v>329</v>
      </c>
      <c r="C97" t="s">
        <v>152</v>
      </c>
      <c r="D97" s="1">
        <v>4</v>
      </c>
    </row>
    <row r="98" spans="1:4" x14ac:dyDescent="0.45">
      <c r="A98" t="s">
        <v>229</v>
      </c>
      <c r="B98" t="s">
        <v>330</v>
      </c>
      <c r="C98" t="s">
        <v>152</v>
      </c>
      <c r="D98" s="1">
        <v>5</v>
      </c>
    </row>
    <row r="99" spans="1:4" x14ac:dyDescent="0.45">
      <c r="A99" t="s">
        <v>331</v>
      </c>
      <c r="B99" t="s">
        <v>332</v>
      </c>
      <c r="C99" t="s">
        <v>152</v>
      </c>
      <c r="D99" s="1">
        <v>6</v>
      </c>
    </row>
    <row r="100" spans="1:4" x14ac:dyDescent="0.45">
      <c r="A100" t="s">
        <v>333</v>
      </c>
      <c r="B100" t="s">
        <v>334</v>
      </c>
      <c r="C100" t="s">
        <v>152</v>
      </c>
      <c r="D100" s="1">
        <v>7</v>
      </c>
    </row>
    <row r="101" spans="1:4" x14ac:dyDescent="0.45">
      <c r="A101" t="s">
        <v>335</v>
      </c>
      <c r="B101" t="s">
        <v>336</v>
      </c>
      <c r="C101" t="s">
        <v>152</v>
      </c>
      <c r="D101" s="1">
        <v>8</v>
      </c>
    </row>
    <row r="102" spans="1:4" x14ac:dyDescent="0.45">
      <c r="A102" t="s">
        <v>337</v>
      </c>
      <c r="B102" t="s">
        <v>338</v>
      </c>
      <c r="C102" t="s">
        <v>152</v>
      </c>
      <c r="D102" s="1">
        <v>9</v>
      </c>
    </row>
    <row r="103" spans="1:4" x14ac:dyDescent="0.45">
      <c r="A103" t="s">
        <v>339</v>
      </c>
      <c r="B103" t="s">
        <v>340</v>
      </c>
      <c r="C103" t="s">
        <v>152</v>
      </c>
      <c r="D103" s="1">
        <v>10</v>
      </c>
    </row>
    <row r="104" spans="1:4" x14ac:dyDescent="0.45">
      <c r="A104" t="s">
        <v>341</v>
      </c>
      <c r="B104" t="s">
        <v>342</v>
      </c>
      <c r="C104" t="s">
        <v>152</v>
      </c>
      <c r="D104" s="1">
        <v>11</v>
      </c>
    </row>
    <row r="105" spans="1:4" x14ac:dyDescent="0.45">
      <c r="A105" t="s">
        <v>343</v>
      </c>
      <c r="B105" t="s">
        <v>344</v>
      </c>
      <c r="C105" t="s">
        <v>152</v>
      </c>
      <c r="D105" s="1">
        <v>12</v>
      </c>
    </row>
    <row r="106" spans="1:4" x14ac:dyDescent="0.45">
      <c r="A106" t="s">
        <v>345</v>
      </c>
      <c r="B106" t="s">
        <v>346</v>
      </c>
      <c r="C106" t="s">
        <v>152</v>
      </c>
      <c r="D106" s="1">
        <v>13</v>
      </c>
    </row>
    <row r="108" spans="1:4" x14ac:dyDescent="0.45">
      <c r="A108" t="s">
        <v>347</v>
      </c>
      <c r="B108" t="s">
        <v>348</v>
      </c>
      <c r="C108" t="s">
        <v>153</v>
      </c>
      <c r="D108" s="1">
        <v>1</v>
      </c>
    </row>
    <row r="109" spans="1:4" x14ac:dyDescent="0.45">
      <c r="A109" t="s">
        <v>349</v>
      </c>
      <c r="B109" t="s">
        <v>350</v>
      </c>
      <c r="C109" t="s">
        <v>153</v>
      </c>
      <c r="D109" s="1">
        <v>2</v>
      </c>
    </row>
    <row r="110" spans="1:4" x14ac:dyDescent="0.45">
      <c r="A110" t="s">
        <v>351</v>
      </c>
      <c r="B110" t="s">
        <v>352</v>
      </c>
      <c r="C110" t="s">
        <v>153</v>
      </c>
      <c r="D110" s="1">
        <v>3</v>
      </c>
    </row>
    <row r="111" spans="1:4" x14ac:dyDescent="0.45">
      <c r="A111" t="s">
        <v>353</v>
      </c>
      <c r="B111" t="s">
        <v>354</v>
      </c>
      <c r="C111" t="s">
        <v>153</v>
      </c>
      <c r="D111" s="1">
        <v>4</v>
      </c>
    </row>
    <row r="112" spans="1:4" x14ac:dyDescent="0.45">
      <c r="A112" t="s">
        <v>355</v>
      </c>
      <c r="B112" t="s">
        <v>356</v>
      </c>
      <c r="C112" t="s">
        <v>153</v>
      </c>
      <c r="D112" s="1">
        <v>5</v>
      </c>
    </row>
    <row r="113" spans="1:4" x14ac:dyDescent="0.45">
      <c r="A113" t="s">
        <v>357</v>
      </c>
      <c r="B113" t="s">
        <v>358</v>
      </c>
      <c r="C113" t="s">
        <v>153</v>
      </c>
      <c r="D113" s="1">
        <v>6</v>
      </c>
    </row>
    <row r="114" spans="1:4" x14ac:dyDescent="0.45">
      <c r="A114" t="s">
        <v>302</v>
      </c>
      <c r="B114" t="s">
        <v>359</v>
      </c>
      <c r="C114" t="s">
        <v>153</v>
      </c>
      <c r="D114" s="1">
        <v>7</v>
      </c>
    </row>
    <row r="115" spans="1:4" x14ac:dyDescent="0.45">
      <c r="A115" t="s">
        <v>360</v>
      </c>
      <c r="B115" t="s">
        <v>361</v>
      </c>
      <c r="C115" t="s">
        <v>153</v>
      </c>
      <c r="D115" s="1">
        <v>8</v>
      </c>
    </row>
    <row r="116" spans="1:4" x14ac:dyDescent="0.45">
      <c r="A116" t="s">
        <v>362</v>
      </c>
      <c r="B116" t="s">
        <v>363</v>
      </c>
      <c r="C116" t="s">
        <v>153</v>
      </c>
      <c r="D116" s="1">
        <v>9</v>
      </c>
    </row>
    <row r="117" spans="1:4" x14ac:dyDescent="0.45">
      <c r="A117" t="s">
        <v>364</v>
      </c>
      <c r="B117" t="s">
        <v>365</v>
      </c>
      <c r="C117" t="s">
        <v>153</v>
      </c>
      <c r="D117" s="1">
        <v>10</v>
      </c>
    </row>
    <row r="118" spans="1:4" x14ac:dyDescent="0.45">
      <c r="A118" t="s">
        <v>366</v>
      </c>
      <c r="B118" t="s">
        <v>367</v>
      </c>
      <c r="C118" t="s">
        <v>153</v>
      </c>
      <c r="D118" s="1">
        <v>11</v>
      </c>
    </row>
    <row r="119" spans="1:4" x14ac:dyDescent="0.45">
      <c r="A119" t="s">
        <v>368</v>
      </c>
      <c r="B119" t="s">
        <v>369</v>
      </c>
      <c r="C119" t="s">
        <v>153</v>
      </c>
      <c r="D119" s="1">
        <v>12</v>
      </c>
    </row>
    <row r="120" spans="1:4" x14ac:dyDescent="0.45">
      <c r="A120" t="s">
        <v>370</v>
      </c>
      <c r="B120" t="s">
        <v>371</v>
      </c>
      <c r="C120" t="s">
        <v>153</v>
      </c>
      <c r="D120" s="1">
        <v>13</v>
      </c>
    </row>
    <row r="122" spans="1:4" x14ac:dyDescent="0.45">
      <c r="A122" t="s">
        <v>372</v>
      </c>
      <c r="B122" t="s">
        <v>373</v>
      </c>
      <c r="C122" t="s">
        <v>154</v>
      </c>
      <c r="D122" s="1">
        <v>1</v>
      </c>
    </row>
    <row r="123" spans="1:4" x14ac:dyDescent="0.45">
      <c r="A123" t="s">
        <v>374</v>
      </c>
      <c r="B123" t="s">
        <v>375</v>
      </c>
      <c r="C123" t="s">
        <v>154</v>
      </c>
      <c r="D123" s="1">
        <v>2</v>
      </c>
    </row>
    <row r="124" spans="1:4" x14ac:dyDescent="0.45">
      <c r="A124" t="s">
        <v>376</v>
      </c>
      <c r="B124" t="s">
        <v>377</v>
      </c>
      <c r="C124" t="s">
        <v>154</v>
      </c>
      <c r="D124" s="1">
        <v>3</v>
      </c>
    </row>
    <row r="125" spans="1:4" x14ac:dyDescent="0.45">
      <c r="A125" t="s">
        <v>378</v>
      </c>
      <c r="B125" t="s">
        <v>379</v>
      </c>
      <c r="C125" t="s">
        <v>154</v>
      </c>
      <c r="D125" s="1">
        <v>4</v>
      </c>
    </row>
    <row r="126" spans="1:4" x14ac:dyDescent="0.45">
      <c r="A126" t="s">
        <v>380</v>
      </c>
      <c r="B126" t="s">
        <v>381</v>
      </c>
      <c r="C126" t="s">
        <v>154</v>
      </c>
      <c r="D126" s="1">
        <v>5</v>
      </c>
    </row>
    <row r="127" spans="1:4" x14ac:dyDescent="0.45">
      <c r="A127" t="s">
        <v>382</v>
      </c>
      <c r="B127" t="s">
        <v>383</v>
      </c>
      <c r="C127" t="s">
        <v>154</v>
      </c>
      <c r="D127" s="1">
        <v>6</v>
      </c>
    </row>
    <row r="128" spans="1:4" x14ac:dyDescent="0.45">
      <c r="A128" t="s">
        <v>384</v>
      </c>
      <c r="B128" t="s">
        <v>385</v>
      </c>
      <c r="C128" t="s">
        <v>154</v>
      </c>
      <c r="D128" s="1">
        <v>7</v>
      </c>
    </row>
    <row r="129" spans="1:4" x14ac:dyDescent="0.45">
      <c r="A129" t="s">
        <v>386</v>
      </c>
      <c r="B129" t="s">
        <v>387</v>
      </c>
      <c r="C129" t="s">
        <v>154</v>
      </c>
      <c r="D129" s="1">
        <v>8</v>
      </c>
    </row>
    <row r="130" spans="1:4" x14ac:dyDescent="0.45">
      <c r="A130" t="s">
        <v>388</v>
      </c>
      <c r="B130" t="s">
        <v>389</v>
      </c>
      <c r="C130" t="s">
        <v>154</v>
      </c>
      <c r="D130" s="1">
        <v>9</v>
      </c>
    </row>
    <row r="131" spans="1:4" x14ac:dyDescent="0.45">
      <c r="A131" t="s">
        <v>390</v>
      </c>
      <c r="B131" t="s">
        <v>391</v>
      </c>
      <c r="C131" t="s">
        <v>154</v>
      </c>
      <c r="D131" s="1">
        <v>10</v>
      </c>
    </row>
    <row r="132" spans="1:4" x14ac:dyDescent="0.45">
      <c r="A132" t="s">
        <v>392</v>
      </c>
      <c r="B132" t="s">
        <v>393</v>
      </c>
      <c r="C132" t="s">
        <v>154</v>
      </c>
      <c r="D132" s="1">
        <v>11</v>
      </c>
    </row>
    <row r="134" spans="1:4" x14ac:dyDescent="0.45">
      <c r="A134" t="s">
        <v>339</v>
      </c>
      <c r="B134" t="s">
        <v>394</v>
      </c>
      <c r="D134" s="1">
        <v>1</v>
      </c>
    </row>
    <row r="136" spans="1:4" x14ac:dyDescent="0.45">
      <c r="A136" t="s">
        <v>395</v>
      </c>
      <c r="B136" t="s">
        <v>396</v>
      </c>
      <c r="C136" t="s">
        <v>397</v>
      </c>
      <c r="D136" s="1">
        <v>1</v>
      </c>
    </row>
    <row r="138" spans="1:4" x14ac:dyDescent="0.45">
      <c r="A138" t="s">
        <v>398</v>
      </c>
      <c r="B138" t="s">
        <v>399</v>
      </c>
      <c r="C138" t="s">
        <v>397</v>
      </c>
      <c r="D138" s="1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AD70-CAE2-421D-B89F-650AEAF915BC}">
  <dimension ref="A1:P16"/>
  <sheetViews>
    <sheetView workbookViewId="0">
      <pane ySplit="1" topLeftCell="A2" activePane="bottomLeft" state="frozen"/>
      <selection pane="bottomLeft" activeCell="H12" sqref="H12"/>
    </sheetView>
  </sheetViews>
  <sheetFormatPr defaultColWidth="18.265625" defaultRowHeight="14.25" x14ac:dyDescent="0.45"/>
  <cols>
    <col min="1" max="1" width="29.73046875" style="32" customWidth="1"/>
    <col min="2" max="3" width="10" style="32" customWidth="1"/>
    <col min="4" max="4" width="16.265625" style="32" customWidth="1"/>
    <col min="5" max="5" width="10.59765625" style="32" customWidth="1"/>
    <col min="6" max="16" width="10" style="32" customWidth="1"/>
    <col min="17" max="16384" width="18.265625" style="32"/>
  </cols>
  <sheetData>
    <row r="1" spans="1:16" s="5" customFormat="1" ht="42.75" x14ac:dyDescent="0.45">
      <c r="A1" s="36" t="s">
        <v>400</v>
      </c>
      <c r="B1" s="36" t="s">
        <v>401</v>
      </c>
      <c r="C1" s="36" t="s">
        <v>402</v>
      </c>
      <c r="D1" s="36" t="s">
        <v>403</v>
      </c>
      <c r="E1" s="36" t="s">
        <v>404</v>
      </c>
      <c r="F1" s="36" t="s">
        <v>405</v>
      </c>
      <c r="G1" s="36" t="s">
        <v>406</v>
      </c>
      <c r="H1" s="36" t="s">
        <v>407</v>
      </c>
      <c r="I1" s="36" t="s">
        <v>408</v>
      </c>
      <c r="J1" s="36" t="s">
        <v>409</v>
      </c>
      <c r="K1" s="36" t="s">
        <v>410</v>
      </c>
      <c r="L1" s="36" t="s">
        <v>411</v>
      </c>
      <c r="M1" s="36" t="s">
        <v>412</v>
      </c>
      <c r="N1" s="36" t="s">
        <v>413</v>
      </c>
      <c r="O1" s="36" t="s">
        <v>414</v>
      </c>
      <c r="P1" s="36" t="s">
        <v>415</v>
      </c>
    </row>
    <row r="2" spans="1:16" ht="30.95" customHeight="1" x14ac:dyDescent="0.45">
      <c r="A2" s="33" t="s">
        <v>416</v>
      </c>
      <c r="B2" s="34">
        <v>41303</v>
      </c>
      <c r="C2" s="44">
        <f>B2/SUM($B$2:$B$16)</f>
        <v>1.6676713690506714E-2</v>
      </c>
      <c r="D2" s="34">
        <v>0</v>
      </c>
      <c r="E2" s="34">
        <v>0</v>
      </c>
      <c r="F2" s="34" t="s">
        <v>417</v>
      </c>
      <c r="G2" s="34" t="s">
        <v>417</v>
      </c>
      <c r="H2" s="34" t="s">
        <v>417</v>
      </c>
      <c r="I2" s="34" t="s">
        <v>417</v>
      </c>
      <c r="J2" s="34" t="s">
        <v>417</v>
      </c>
      <c r="K2" s="34" t="s">
        <v>417</v>
      </c>
      <c r="L2" s="34" t="s">
        <v>417</v>
      </c>
      <c r="M2" s="34" t="s">
        <v>417</v>
      </c>
      <c r="N2" s="34" t="s">
        <v>417</v>
      </c>
      <c r="O2" s="34" t="s">
        <v>417</v>
      </c>
      <c r="P2" s="34" t="s">
        <v>417</v>
      </c>
    </row>
    <row r="3" spans="1:16" ht="30.95" customHeight="1" x14ac:dyDescent="0.45">
      <c r="A3" s="33" t="s">
        <v>418</v>
      </c>
      <c r="B3" s="34">
        <v>32085</v>
      </c>
      <c r="C3" s="44">
        <f t="shared" ref="C3:C16" si="0">B3/SUM($B$2:$B$16)</f>
        <v>1.2954806158388201E-2</v>
      </c>
      <c r="D3" s="34">
        <v>0</v>
      </c>
      <c r="E3" s="34">
        <v>0</v>
      </c>
      <c r="F3" s="34" t="s">
        <v>417</v>
      </c>
      <c r="G3" s="34" t="s">
        <v>417</v>
      </c>
      <c r="H3" s="34" t="s">
        <v>417</v>
      </c>
      <c r="I3" s="34" t="s">
        <v>417</v>
      </c>
      <c r="J3" s="34" t="s">
        <v>417</v>
      </c>
      <c r="K3" s="34" t="s">
        <v>417</v>
      </c>
      <c r="L3" s="34" t="s">
        <v>417</v>
      </c>
      <c r="M3" s="34" t="s">
        <v>417</v>
      </c>
      <c r="N3" s="34" t="s">
        <v>417</v>
      </c>
      <c r="O3" s="34" t="s">
        <v>417</v>
      </c>
      <c r="P3" s="34" t="s">
        <v>417</v>
      </c>
    </row>
    <row r="4" spans="1:16" ht="30.95" customHeight="1" x14ac:dyDescent="0.45">
      <c r="A4" s="33" t="s">
        <v>419</v>
      </c>
      <c r="B4" s="34">
        <v>26798</v>
      </c>
      <c r="C4" s="44">
        <f t="shared" si="0"/>
        <v>1.0820099592722052E-2</v>
      </c>
      <c r="D4" s="34">
        <v>0</v>
      </c>
      <c r="E4" s="34">
        <v>0</v>
      </c>
      <c r="F4" s="34" t="s">
        <v>417</v>
      </c>
      <c r="G4" s="34" t="s">
        <v>417</v>
      </c>
      <c r="H4" s="34" t="s">
        <v>417</v>
      </c>
      <c r="I4" s="34" t="s">
        <v>417</v>
      </c>
      <c r="J4" s="34" t="s">
        <v>417</v>
      </c>
      <c r="K4" s="34" t="s">
        <v>417</v>
      </c>
      <c r="L4" s="34" t="s">
        <v>417</v>
      </c>
      <c r="M4" s="34" t="s">
        <v>417</v>
      </c>
      <c r="N4" s="34" t="s">
        <v>417</v>
      </c>
      <c r="O4" s="34" t="s">
        <v>417</v>
      </c>
      <c r="P4" s="34" t="s">
        <v>417</v>
      </c>
    </row>
    <row r="5" spans="1:16" ht="30.95" customHeight="1" x14ac:dyDescent="0.45">
      <c r="A5" s="33" t="s">
        <v>420</v>
      </c>
      <c r="B5" s="34">
        <v>10915</v>
      </c>
      <c r="C5" s="44">
        <f t="shared" si="0"/>
        <v>4.407097061518068E-3</v>
      </c>
      <c r="D5" s="34">
        <v>0</v>
      </c>
      <c r="E5" s="34">
        <v>0</v>
      </c>
      <c r="F5" s="34" t="s">
        <v>417</v>
      </c>
      <c r="G5" s="34" t="s">
        <v>417</v>
      </c>
      <c r="H5" s="34" t="s">
        <v>417</v>
      </c>
      <c r="I5" s="34" t="s">
        <v>417</v>
      </c>
      <c r="J5" s="34" t="s">
        <v>417</v>
      </c>
      <c r="K5" s="34" t="s">
        <v>417</v>
      </c>
      <c r="L5" s="34" t="s">
        <v>417</v>
      </c>
      <c r="M5" s="34" t="s">
        <v>417</v>
      </c>
      <c r="N5" s="34" t="s">
        <v>417</v>
      </c>
      <c r="O5" s="34" t="s">
        <v>417</v>
      </c>
      <c r="P5" s="34" t="s">
        <v>417</v>
      </c>
    </row>
    <row r="6" spans="1:16" ht="30.95" customHeight="1" x14ac:dyDescent="0.45">
      <c r="A6" s="34" t="s">
        <v>59</v>
      </c>
      <c r="B6" s="34">
        <v>648269</v>
      </c>
      <c r="C6" s="44">
        <f t="shared" si="0"/>
        <v>0.26174845670849811</v>
      </c>
      <c r="D6" s="34">
        <v>3</v>
      </c>
      <c r="E6" s="34">
        <v>8</v>
      </c>
      <c r="F6" s="34" t="s">
        <v>421</v>
      </c>
      <c r="G6" s="35" t="s">
        <v>421</v>
      </c>
      <c r="H6" s="34" t="s">
        <v>422</v>
      </c>
      <c r="I6" s="34" t="s">
        <v>422</v>
      </c>
      <c r="J6" s="35" t="s">
        <v>422</v>
      </c>
      <c r="K6" s="35" t="s">
        <v>423</v>
      </c>
      <c r="L6" s="34" t="s">
        <v>424</v>
      </c>
      <c r="M6" s="34" t="s">
        <v>424</v>
      </c>
      <c r="N6" s="35" t="s">
        <v>424</v>
      </c>
      <c r="O6" s="34" t="s">
        <v>425</v>
      </c>
      <c r="P6" s="35" t="s">
        <v>425</v>
      </c>
    </row>
    <row r="7" spans="1:16" ht="30.95" customHeight="1" x14ac:dyDescent="0.45">
      <c r="A7" s="34" t="s">
        <v>61</v>
      </c>
      <c r="B7" s="34">
        <v>286746</v>
      </c>
      <c r="C7" s="44">
        <f t="shared" si="0"/>
        <v>0.11577805350454054</v>
      </c>
      <c r="D7" s="34">
        <v>0</v>
      </c>
      <c r="E7" s="34">
        <v>3</v>
      </c>
      <c r="F7" s="35" t="s">
        <v>426</v>
      </c>
      <c r="G7" s="34" t="s">
        <v>427</v>
      </c>
      <c r="H7" s="34" t="s">
        <v>427</v>
      </c>
      <c r="I7" s="35" t="s">
        <v>427</v>
      </c>
      <c r="J7" s="34" t="s">
        <v>428</v>
      </c>
      <c r="K7" s="34" t="s">
        <v>428</v>
      </c>
      <c r="L7" s="34" t="s">
        <v>428</v>
      </c>
      <c r="M7" s="35" t="s">
        <v>428</v>
      </c>
      <c r="N7" s="34" t="s">
        <v>429</v>
      </c>
      <c r="O7" s="34" t="s">
        <v>429</v>
      </c>
      <c r="P7" s="34" t="s">
        <v>429</v>
      </c>
    </row>
    <row r="8" spans="1:16" ht="30.95" customHeight="1" x14ac:dyDescent="0.45">
      <c r="A8" s="33" t="s">
        <v>430</v>
      </c>
      <c r="B8" s="34">
        <v>4431</v>
      </c>
      <c r="C8" s="44">
        <f t="shared" si="0"/>
        <v>1.7890835620326671E-3</v>
      </c>
      <c r="D8" s="34">
        <v>0</v>
      </c>
      <c r="E8" s="34">
        <v>0</v>
      </c>
      <c r="F8" s="34" t="s">
        <v>417</v>
      </c>
      <c r="G8" s="34" t="s">
        <v>417</v>
      </c>
      <c r="H8" s="34" t="s">
        <v>417</v>
      </c>
      <c r="I8" s="34" t="s">
        <v>417</v>
      </c>
      <c r="J8" s="34" t="s">
        <v>417</v>
      </c>
      <c r="K8" s="34" t="s">
        <v>417</v>
      </c>
      <c r="L8" s="34" t="s">
        <v>417</v>
      </c>
      <c r="M8" s="34" t="s">
        <v>417</v>
      </c>
      <c r="N8" s="34" t="s">
        <v>417</v>
      </c>
      <c r="O8" s="34" t="s">
        <v>417</v>
      </c>
      <c r="P8" s="34" t="s">
        <v>417</v>
      </c>
    </row>
    <row r="9" spans="1:16" ht="30.95" customHeight="1" x14ac:dyDescent="0.45">
      <c r="A9" s="34" t="s">
        <v>50</v>
      </c>
      <c r="B9" s="34">
        <v>951056</v>
      </c>
      <c r="C9" s="44">
        <f t="shared" si="0"/>
        <v>0.38400330764444601</v>
      </c>
      <c r="D9" s="34">
        <v>10</v>
      </c>
      <c r="E9" s="34">
        <v>11</v>
      </c>
      <c r="F9" s="34" t="s">
        <v>431</v>
      </c>
      <c r="G9" s="34" t="s">
        <v>431</v>
      </c>
      <c r="H9" s="34" t="s">
        <v>431</v>
      </c>
      <c r="I9" s="34" t="s">
        <v>431</v>
      </c>
      <c r="J9" s="34" t="s">
        <v>431</v>
      </c>
      <c r="K9" s="34" t="s">
        <v>431</v>
      </c>
      <c r="L9" s="34" t="s">
        <v>431</v>
      </c>
      <c r="M9" s="34" t="s">
        <v>431</v>
      </c>
      <c r="N9" s="34" t="s">
        <v>431</v>
      </c>
      <c r="O9" s="35" t="s">
        <v>431</v>
      </c>
      <c r="P9" s="34" t="s">
        <v>432</v>
      </c>
    </row>
    <row r="10" spans="1:16" ht="30.95" customHeight="1" x14ac:dyDescent="0.45">
      <c r="A10" s="34" t="s">
        <v>53</v>
      </c>
      <c r="B10" s="34">
        <v>215682</v>
      </c>
      <c r="C10" s="44">
        <f t="shared" si="0"/>
        <v>8.7084883959902881E-2</v>
      </c>
      <c r="D10" s="34">
        <v>1</v>
      </c>
      <c r="E10" s="34">
        <v>2</v>
      </c>
      <c r="F10" s="34" t="s">
        <v>433</v>
      </c>
      <c r="G10" s="34" t="s">
        <v>433</v>
      </c>
      <c r="H10" s="34" t="s">
        <v>433</v>
      </c>
      <c r="I10" s="34" t="s">
        <v>433</v>
      </c>
      <c r="J10" s="34" t="s">
        <v>433</v>
      </c>
      <c r="K10" s="34" t="s">
        <v>433</v>
      </c>
      <c r="L10" s="35" t="s">
        <v>433</v>
      </c>
      <c r="M10" s="34" t="s">
        <v>434</v>
      </c>
      <c r="N10" s="34" t="s">
        <v>434</v>
      </c>
      <c r="O10" s="34" t="s">
        <v>434</v>
      </c>
      <c r="P10" s="34" t="s">
        <v>434</v>
      </c>
    </row>
    <row r="11" spans="1:16" ht="30.95" customHeight="1" x14ac:dyDescent="0.45">
      <c r="A11" s="34" t="s">
        <v>55</v>
      </c>
      <c r="B11" s="34">
        <v>145409</v>
      </c>
      <c r="C11" s="44">
        <f t="shared" si="0"/>
        <v>5.8711092681473273E-2</v>
      </c>
      <c r="D11" s="34">
        <v>0</v>
      </c>
      <c r="E11" s="34">
        <v>1</v>
      </c>
      <c r="F11" s="34" t="s">
        <v>435</v>
      </c>
      <c r="G11" s="34" t="s">
        <v>435</v>
      </c>
      <c r="H11" s="35" t="s">
        <v>435</v>
      </c>
      <c r="I11" s="34" t="s">
        <v>436</v>
      </c>
      <c r="J11" s="34" t="s">
        <v>436</v>
      </c>
      <c r="K11" s="34" t="s">
        <v>436</v>
      </c>
      <c r="L11" s="34" t="s">
        <v>436</v>
      </c>
      <c r="M11" s="34" t="s">
        <v>436</v>
      </c>
      <c r="N11" s="34" t="s">
        <v>436</v>
      </c>
      <c r="O11" s="34" t="s">
        <v>436</v>
      </c>
      <c r="P11" s="34" t="s">
        <v>436</v>
      </c>
    </row>
    <row r="12" spans="1:16" ht="30.95" customHeight="1" x14ac:dyDescent="0.45">
      <c r="A12" s="33" t="s">
        <v>437</v>
      </c>
      <c r="B12" s="34">
        <v>62528</v>
      </c>
      <c r="C12" s="44">
        <f t="shared" si="0"/>
        <v>2.5246629872890679E-2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</row>
    <row r="13" spans="1:16" ht="30.95" customHeight="1" x14ac:dyDescent="0.45">
      <c r="A13" s="33" t="s">
        <v>438</v>
      </c>
      <c r="B13" s="34">
        <v>23021</v>
      </c>
      <c r="C13" s="44">
        <f t="shared" si="0"/>
        <v>9.295078465708425E-3</v>
      </c>
      <c r="D13" s="34">
        <v>0</v>
      </c>
      <c r="E13" s="34">
        <v>0</v>
      </c>
      <c r="F13" s="34" t="s">
        <v>417</v>
      </c>
      <c r="G13" s="34" t="s">
        <v>417</v>
      </c>
      <c r="H13" s="34" t="s">
        <v>417</v>
      </c>
      <c r="I13" s="34" t="s">
        <v>417</v>
      </c>
      <c r="J13" s="34" t="s">
        <v>417</v>
      </c>
      <c r="K13" s="34" t="s">
        <v>417</v>
      </c>
      <c r="L13" s="34" t="s">
        <v>417</v>
      </c>
      <c r="M13" s="34" t="s">
        <v>417</v>
      </c>
      <c r="N13" s="34" t="s">
        <v>417</v>
      </c>
      <c r="O13" s="34" t="s">
        <v>417</v>
      </c>
      <c r="P13" s="34" t="s">
        <v>417</v>
      </c>
    </row>
    <row r="14" spans="1:16" ht="30.95" customHeight="1" x14ac:dyDescent="0.45">
      <c r="A14" s="33" t="s">
        <v>439</v>
      </c>
      <c r="B14" s="34">
        <v>13795</v>
      </c>
      <c r="C14" s="44">
        <f t="shared" si="0"/>
        <v>5.5699408120606277E-3</v>
      </c>
      <c r="D14" s="34">
        <v>0</v>
      </c>
      <c r="E14" s="34">
        <v>0</v>
      </c>
      <c r="F14" s="34" t="s">
        <v>417</v>
      </c>
      <c r="G14" s="34" t="s">
        <v>417</v>
      </c>
      <c r="H14" s="34" t="s">
        <v>417</v>
      </c>
      <c r="I14" s="34" t="s">
        <v>417</v>
      </c>
      <c r="J14" s="34" t="s">
        <v>417</v>
      </c>
      <c r="K14" s="34" t="s">
        <v>417</v>
      </c>
      <c r="L14" s="34" t="s">
        <v>417</v>
      </c>
      <c r="M14" s="34" t="s">
        <v>417</v>
      </c>
      <c r="N14" s="34" t="s">
        <v>417</v>
      </c>
      <c r="O14" s="34" t="s">
        <v>417</v>
      </c>
      <c r="P14" s="34" t="s">
        <v>417</v>
      </c>
    </row>
    <row r="15" spans="1:16" ht="30.95" customHeight="1" x14ac:dyDescent="0.45">
      <c r="A15" s="33" t="s">
        <v>440</v>
      </c>
      <c r="B15" s="34">
        <v>13048</v>
      </c>
      <c r="C15" s="44">
        <f t="shared" si="0"/>
        <v>5.2683282142636512E-3</v>
      </c>
      <c r="D15" s="34">
        <v>0</v>
      </c>
      <c r="E15" s="34">
        <v>0</v>
      </c>
      <c r="F15" s="34" t="s">
        <v>417</v>
      </c>
      <c r="G15" s="34" t="s">
        <v>417</v>
      </c>
      <c r="H15" s="34" t="s">
        <v>417</v>
      </c>
      <c r="I15" s="34" t="s">
        <v>417</v>
      </c>
      <c r="J15" s="34" t="s">
        <v>417</v>
      </c>
      <c r="K15" s="34" t="s">
        <v>417</v>
      </c>
      <c r="L15" s="34" t="s">
        <v>417</v>
      </c>
      <c r="M15" s="34" t="s">
        <v>417</v>
      </c>
      <c r="N15" s="34" t="s">
        <v>417</v>
      </c>
      <c r="O15" s="34" t="s">
        <v>417</v>
      </c>
      <c r="P15" s="34" t="s">
        <v>417</v>
      </c>
    </row>
    <row r="16" spans="1:16" ht="30.95" customHeight="1" x14ac:dyDescent="0.45">
      <c r="A16" s="33" t="s">
        <v>441</v>
      </c>
      <c r="B16" s="34">
        <v>1601</v>
      </c>
      <c r="C16" s="44">
        <f t="shared" si="0"/>
        <v>6.4642807104813807E-4</v>
      </c>
      <c r="D16" s="34">
        <v>0</v>
      </c>
      <c r="E16" s="34">
        <v>0</v>
      </c>
      <c r="F16" s="34" t="s">
        <v>417</v>
      </c>
      <c r="G16" s="34" t="s">
        <v>417</v>
      </c>
      <c r="H16" s="34" t="s">
        <v>417</v>
      </c>
      <c r="I16" s="34" t="s">
        <v>417</v>
      </c>
      <c r="J16" s="34" t="s">
        <v>417</v>
      </c>
      <c r="K16" s="34" t="s">
        <v>417</v>
      </c>
      <c r="L16" s="34" t="s">
        <v>417</v>
      </c>
      <c r="M16" s="34" t="s">
        <v>417</v>
      </c>
      <c r="N16" s="34" t="s">
        <v>417</v>
      </c>
      <c r="O16" s="34" t="s">
        <v>417</v>
      </c>
      <c r="P16" s="34" t="s">
        <v>417</v>
      </c>
    </row>
  </sheetData>
  <pageMargins left="0.7" right="0.7" top="0.75" bottom="0.75" header="0.3" footer="0.3"/>
  <pageSetup paperSize="9" orientation="portrait" r:id="rId1"/>
  <ignoredErrors>
    <ignoredError sqref="D1:P11 D13:P16 D12:E12 B12:B13 A14:B16 A1: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5610-4333-4408-8FCF-F41616080C54}">
  <dimension ref="A1:P16"/>
  <sheetViews>
    <sheetView workbookViewId="0"/>
  </sheetViews>
  <sheetFormatPr defaultColWidth="9.1328125" defaultRowHeight="14.25" x14ac:dyDescent="0.45"/>
  <cols>
    <col min="1" max="1" width="7.59765625" style="24" customWidth="1"/>
    <col min="2" max="16" width="20.1328125" style="24" customWidth="1"/>
    <col min="17" max="16384" width="9.1328125" style="24"/>
  </cols>
  <sheetData>
    <row r="1" spans="1:16" ht="28.5" x14ac:dyDescent="0.45">
      <c r="A1" s="37" t="s">
        <v>442</v>
      </c>
      <c r="B1" s="37" t="s">
        <v>443</v>
      </c>
      <c r="C1" s="37" t="s">
        <v>444</v>
      </c>
      <c r="D1" s="37" t="s">
        <v>445</v>
      </c>
      <c r="E1" s="37" t="s">
        <v>446</v>
      </c>
      <c r="F1" s="37" t="s">
        <v>447</v>
      </c>
      <c r="G1" s="37" t="s">
        <v>448</v>
      </c>
      <c r="H1" s="37" t="s">
        <v>449</v>
      </c>
      <c r="I1" s="37" t="s">
        <v>450</v>
      </c>
      <c r="J1" s="37" t="s">
        <v>451</v>
      </c>
      <c r="K1" s="37" t="s">
        <v>452</v>
      </c>
      <c r="L1" s="37" t="s">
        <v>453</v>
      </c>
      <c r="M1" s="37" t="s">
        <v>454</v>
      </c>
      <c r="N1" s="37" t="s">
        <v>155</v>
      </c>
      <c r="O1" s="37" t="s">
        <v>455</v>
      </c>
      <c r="P1" s="37" t="s">
        <v>456</v>
      </c>
    </row>
    <row r="2" spans="1:16" ht="28.5" x14ac:dyDescent="0.45">
      <c r="A2" s="38">
        <v>1</v>
      </c>
      <c r="B2" s="30" t="s">
        <v>457</v>
      </c>
      <c r="C2" s="26" t="s">
        <v>458</v>
      </c>
      <c r="D2" s="26" t="s">
        <v>459</v>
      </c>
      <c r="E2" s="26" t="s">
        <v>460</v>
      </c>
      <c r="F2" s="27" t="s">
        <v>461</v>
      </c>
      <c r="G2" s="27" t="s">
        <v>462</v>
      </c>
      <c r="H2" s="26" t="s">
        <v>463</v>
      </c>
      <c r="I2" s="27" t="s">
        <v>464</v>
      </c>
      <c r="J2" s="27" t="s">
        <v>465</v>
      </c>
      <c r="K2" s="27" t="s">
        <v>466</v>
      </c>
      <c r="L2" s="26" t="s">
        <v>467</v>
      </c>
      <c r="M2" s="26" t="s">
        <v>468</v>
      </c>
      <c r="N2" s="26" t="s">
        <v>469</v>
      </c>
      <c r="O2" s="26" t="s">
        <v>470</v>
      </c>
      <c r="P2" s="26" t="s">
        <v>471</v>
      </c>
    </row>
    <row r="3" spans="1:16" ht="28.5" x14ac:dyDescent="0.45">
      <c r="A3" s="38">
        <v>2</v>
      </c>
      <c r="B3" s="31" t="s">
        <v>472</v>
      </c>
      <c r="C3" s="25" t="s">
        <v>473</v>
      </c>
      <c r="D3" s="26" t="s">
        <v>474</v>
      </c>
      <c r="E3" s="26" t="s">
        <v>475</v>
      </c>
      <c r="F3" s="27" t="s">
        <v>476</v>
      </c>
      <c r="G3" s="27" t="s">
        <v>477</v>
      </c>
      <c r="H3" s="26" t="s">
        <v>478</v>
      </c>
      <c r="I3" s="26" t="s">
        <v>479</v>
      </c>
      <c r="J3" s="26" t="s">
        <v>480</v>
      </c>
      <c r="K3" s="26" t="s">
        <v>481</v>
      </c>
      <c r="L3" s="26" t="s">
        <v>482</v>
      </c>
      <c r="M3" s="26" t="s">
        <v>483</v>
      </c>
      <c r="N3" s="25" t="s">
        <v>473</v>
      </c>
      <c r="O3" s="25" t="s">
        <v>473</v>
      </c>
      <c r="P3" s="25" t="s">
        <v>473</v>
      </c>
    </row>
    <row r="4" spans="1:16" ht="28.5" x14ac:dyDescent="0.45">
      <c r="A4" s="38">
        <v>3</v>
      </c>
      <c r="B4" s="30" t="s">
        <v>484</v>
      </c>
      <c r="C4" s="25" t="s">
        <v>473</v>
      </c>
      <c r="D4" s="26" t="s">
        <v>485</v>
      </c>
      <c r="E4" s="26" t="s">
        <v>486</v>
      </c>
      <c r="F4" s="27" t="s">
        <v>487</v>
      </c>
      <c r="G4" s="27" t="s">
        <v>488</v>
      </c>
      <c r="H4" s="26" t="s">
        <v>489</v>
      </c>
      <c r="I4" s="26" t="s">
        <v>490</v>
      </c>
      <c r="J4" s="26" t="s">
        <v>491</v>
      </c>
      <c r="K4" s="26" t="s">
        <v>492</v>
      </c>
      <c r="L4" s="26" t="s">
        <v>493</v>
      </c>
      <c r="M4" s="26" t="s">
        <v>494</v>
      </c>
      <c r="N4" s="25" t="s">
        <v>473</v>
      </c>
      <c r="O4" s="25" t="s">
        <v>473</v>
      </c>
      <c r="P4" s="25" t="s">
        <v>473</v>
      </c>
    </row>
    <row r="5" spans="1:16" ht="42.75" x14ac:dyDescent="0.45">
      <c r="A5" s="38">
        <v>4</v>
      </c>
      <c r="B5" s="30" t="s">
        <v>495</v>
      </c>
      <c r="C5" s="25" t="s">
        <v>473</v>
      </c>
      <c r="D5" s="26" t="s">
        <v>496</v>
      </c>
      <c r="E5" s="26" t="s">
        <v>497</v>
      </c>
      <c r="F5" s="27" t="s">
        <v>498</v>
      </c>
      <c r="G5" s="26" t="s">
        <v>499</v>
      </c>
      <c r="H5" s="26" t="s">
        <v>500</v>
      </c>
      <c r="I5" s="26" t="s">
        <v>501</v>
      </c>
      <c r="J5" s="28" t="s">
        <v>502</v>
      </c>
      <c r="K5" s="26" t="s">
        <v>503</v>
      </c>
      <c r="L5" s="26" t="s">
        <v>504</v>
      </c>
      <c r="M5" s="26" t="s">
        <v>505</v>
      </c>
      <c r="N5" s="25" t="s">
        <v>473</v>
      </c>
      <c r="O5" s="25" t="s">
        <v>473</v>
      </c>
      <c r="P5" s="25" t="s">
        <v>473</v>
      </c>
    </row>
    <row r="6" spans="1:16" ht="30.95" customHeight="1" x14ac:dyDescent="0.45">
      <c r="A6" s="38">
        <v>5</v>
      </c>
      <c r="B6" s="30" t="s">
        <v>506</v>
      </c>
      <c r="C6" s="25" t="s">
        <v>473</v>
      </c>
      <c r="D6" s="26" t="s">
        <v>507</v>
      </c>
      <c r="E6" s="26" t="s">
        <v>508</v>
      </c>
      <c r="F6" s="27" t="s">
        <v>509</v>
      </c>
      <c r="G6" s="26" t="s">
        <v>510</v>
      </c>
      <c r="H6" s="26" t="s">
        <v>511</v>
      </c>
      <c r="I6" s="26" t="s">
        <v>512</v>
      </c>
      <c r="J6" s="26" t="s">
        <v>513</v>
      </c>
      <c r="K6" s="26" t="s">
        <v>514</v>
      </c>
      <c r="L6" s="26" t="s">
        <v>515</v>
      </c>
      <c r="M6" s="26" t="s">
        <v>516</v>
      </c>
      <c r="N6" s="25" t="s">
        <v>473</v>
      </c>
      <c r="O6" s="25" t="s">
        <v>473</v>
      </c>
      <c r="P6" s="25" t="s">
        <v>473</v>
      </c>
    </row>
    <row r="7" spans="1:16" ht="30.95" customHeight="1" x14ac:dyDescent="0.45">
      <c r="A7" s="38">
        <v>6</v>
      </c>
      <c r="B7" s="30" t="s">
        <v>517</v>
      </c>
      <c r="C7" s="25" t="s">
        <v>473</v>
      </c>
      <c r="D7" s="26" t="s">
        <v>518</v>
      </c>
      <c r="E7" s="26" t="s">
        <v>519</v>
      </c>
      <c r="F7" s="26" t="s">
        <v>520</v>
      </c>
      <c r="G7" s="26" t="s">
        <v>521</v>
      </c>
      <c r="H7" s="25" t="s">
        <v>473</v>
      </c>
      <c r="I7" s="26" t="s">
        <v>522</v>
      </c>
      <c r="J7" s="26" t="s">
        <v>523</v>
      </c>
      <c r="K7" s="26" t="s">
        <v>524</v>
      </c>
      <c r="L7" s="26" t="s">
        <v>525</v>
      </c>
      <c r="M7" s="26" t="s">
        <v>526</v>
      </c>
      <c r="N7" s="25" t="s">
        <v>473</v>
      </c>
      <c r="O7" s="25" t="s">
        <v>473</v>
      </c>
      <c r="P7" s="25" t="s">
        <v>473</v>
      </c>
    </row>
    <row r="8" spans="1:16" ht="30.95" customHeight="1" x14ac:dyDescent="0.45">
      <c r="A8" s="38">
        <v>7</v>
      </c>
      <c r="B8" s="30" t="s">
        <v>527</v>
      </c>
      <c r="C8" s="25" t="s">
        <v>473</v>
      </c>
      <c r="D8" s="26" t="s">
        <v>528</v>
      </c>
      <c r="E8" s="26" t="s">
        <v>529</v>
      </c>
      <c r="F8" s="26" t="s">
        <v>530</v>
      </c>
      <c r="G8" s="26" t="s">
        <v>531</v>
      </c>
      <c r="H8" s="25" t="s">
        <v>473</v>
      </c>
      <c r="I8" s="26" t="s">
        <v>532</v>
      </c>
      <c r="J8" s="26" t="s">
        <v>533</v>
      </c>
      <c r="K8" s="26" t="s">
        <v>534</v>
      </c>
      <c r="L8" s="26" t="s">
        <v>535</v>
      </c>
      <c r="M8" s="26" t="s">
        <v>536</v>
      </c>
      <c r="N8" s="25" t="s">
        <v>473</v>
      </c>
      <c r="O8" s="25" t="s">
        <v>473</v>
      </c>
      <c r="P8" s="25" t="s">
        <v>473</v>
      </c>
    </row>
    <row r="9" spans="1:16" ht="30.95" customHeight="1" x14ac:dyDescent="0.45">
      <c r="A9" s="38">
        <v>8</v>
      </c>
      <c r="B9" s="25" t="s">
        <v>473</v>
      </c>
      <c r="C9" s="25" t="s">
        <v>473</v>
      </c>
      <c r="D9" s="26" t="s">
        <v>537</v>
      </c>
      <c r="E9" s="26" t="s">
        <v>538</v>
      </c>
      <c r="F9" s="26" t="s">
        <v>539</v>
      </c>
      <c r="G9" s="26" t="s">
        <v>540</v>
      </c>
      <c r="H9" s="25" t="s">
        <v>473</v>
      </c>
      <c r="I9" s="26" t="s">
        <v>541</v>
      </c>
      <c r="J9" s="26" t="s">
        <v>542</v>
      </c>
      <c r="K9" s="26" t="s">
        <v>543</v>
      </c>
      <c r="L9" s="26" t="s">
        <v>544</v>
      </c>
      <c r="M9" s="26" t="s">
        <v>545</v>
      </c>
      <c r="N9" s="25" t="s">
        <v>473</v>
      </c>
      <c r="O9" s="25" t="s">
        <v>473</v>
      </c>
      <c r="P9" s="25" t="s">
        <v>473</v>
      </c>
    </row>
    <row r="10" spans="1:16" ht="30.95" customHeight="1" x14ac:dyDescent="0.45">
      <c r="A10" s="38">
        <v>9</v>
      </c>
      <c r="B10" s="25" t="s">
        <v>473</v>
      </c>
      <c r="C10" s="25" t="s">
        <v>473</v>
      </c>
      <c r="D10" s="26" t="s">
        <v>546</v>
      </c>
      <c r="E10" s="26" t="s">
        <v>547</v>
      </c>
      <c r="F10" s="26" t="s">
        <v>548</v>
      </c>
      <c r="G10" s="26" t="s">
        <v>549</v>
      </c>
      <c r="H10" s="25" t="s">
        <v>473</v>
      </c>
      <c r="I10" s="26" t="s">
        <v>550</v>
      </c>
      <c r="J10" s="26" t="s">
        <v>551</v>
      </c>
      <c r="K10" s="26" t="s">
        <v>552</v>
      </c>
      <c r="L10" s="26" t="s">
        <v>553</v>
      </c>
      <c r="M10" s="26" t="s">
        <v>554</v>
      </c>
      <c r="N10" s="25" t="s">
        <v>473</v>
      </c>
      <c r="O10" s="25" t="s">
        <v>473</v>
      </c>
      <c r="P10" s="25" t="s">
        <v>473</v>
      </c>
    </row>
    <row r="11" spans="1:16" ht="30.95" customHeight="1" x14ac:dyDescent="0.45">
      <c r="A11" s="38">
        <v>10</v>
      </c>
      <c r="B11" s="25" t="s">
        <v>473</v>
      </c>
      <c r="C11" s="25" t="s">
        <v>473</v>
      </c>
      <c r="D11" s="26" t="s">
        <v>555</v>
      </c>
      <c r="E11" s="26" t="s">
        <v>556</v>
      </c>
      <c r="F11" s="26" t="s">
        <v>557</v>
      </c>
      <c r="G11" s="26" t="s">
        <v>558</v>
      </c>
      <c r="H11" s="25" t="s">
        <v>473</v>
      </c>
      <c r="I11" s="26" t="s">
        <v>559</v>
      </c>
      <c r="J11" s="26" t="s">
        <v>560</v>
      </c>
      <c r="K11" s="26" t="s">
        <v>561</v>
      </c>
      <c r="L11" s="26" t="s">
        <v>562</v>
      </c>
      <c r="M11" s="26" t="s">
        <v>563</v>
      </c>
      <c r="N11" s="25" t="s">
        <v>473</v>
      </c>
      <c r="O11" s="25" t="s">
        <v>473</v>
      </c>
      <c r="P11" s="25" t="s">
        <v>473</v>
      </c>
    </row>
    <row r="12" spans="1:16" ht="30.95" customHeight="1" x14ac:dyDescent="0.45">
      <c r="A12" s="38">
        <v>11</v>
      </c>
      <c r="B12" s="25" t="s">
        <v>473</v>
      </c>
      <c r="C12" s="25" t="s">
        <v>473</v>
      </c>
      <c r="D12" s="25" t="s">
        <v>473</v>
      </c>
      <c r="E12" s="26" t="s">
        <v>564</v>
      </c>
      <c r="F12" s="26" t="s">
        <v>565</v>
      </c>
      <c r="G12" s="26" t="s">
        <v>566</v>
      </c>
      <c r="H12" s="25" t="s">
        <v>473</v>
      </c>
      <c r="I12" s="26" t="s">
        <v>567</v>
      </c>
      <c r="J12" s="26" t="s">
        <v>568</v>
      </c>
      <c r="K12" s="26" t="s">
        <v>569</v>
      </c>
      <c r="L12" s="26" t="s">
        <v>570</v>
      </c>
      <c r="M12" s="26" t="s">
        <v>571</v>
      </c>
      <c r="N12" s="25" t="s">
        <v>473</v>
      </c>
      <c r="O12" s="25" t="s">
        <v>473</v>
      </c>
      <c r="P12" s="25" t="s">
        <v>473</v>
      </c>
    </row>
    <row r="13" spans="1:16" ht="30.95" customHeight="1" x14ac:dyDescent="0.45">
      <c r="A13" s="38">
        <v>12</v>
      </c>
      <c r="B13" s="25" t="s">
        <v>473</v>
      </c>
      <c r="C13" s="25" t="s">
        <v>473</v>
      </c>
      <c r="D13" s="25" t="s">
        <v>473</v>
      </c>
      <c r="E13" s="26" t="s">
        <v>572</v>
      </c>
      <c r="F13" s="25" t="s">
        <v>473</v>
      </c>
      <c r="G13" s="25" t="s">
        <v>473</v>
      </c>
      <c r="H13" s="25" t="s">
        <v>473</v>
      </c>
      <c r="I13" s="25" t="s">
        <v>473</v>
      </c>
      <c r="J13" s="25" t="s">
        <v>473</v>
      </c>
      <c r="K13" s="26" t="s">
        <v>573</v>
      </c>
      <c r="L13" s="26" t="s">
        <v>574</v>
      </c>
      <c r="M13" s="26" t="s">
        <v>575</v>
      </c>
      <c r="N13" s="25" t="s">
        <v>473</v>
      </c>
      <c r="O13" s="25" t="s">
        <v>473</v>
      </c>
      <c r="P13" s="25" t="s">
        <v>473</v>
      </c>
    </row>
    <row r="14" spans="1:16" ht="30.95" customHeight="1" x14ac:dyDescent="0.45">
      <c r="A14" s="38">
        <v>13</v>
      </c>
      <c r="B14" s="25" t="s">
        <v>473</v>
      </c>
      <c r="C14" s="25" t="s">
        <v>473</v>
      </c>
      <c r="D14" s="25" t="s">
        <v>473</v>
      </c>
      <c r="E14" s="25" t="s">
        <v>473</v>
      </c>
      <c r="F14" s="25" t="s">
        <v>473</v>
      </c>
      <c r="G14" s="25" t="s">
        <v>473</v>
      </c>
      <c r="H14" s="25" t="s">
        <v>473</v>
      </c>
      <c r="I14" s="25" t="s">
        <v>473</v>
      </c>
      <c r="J14" s="25" t="s">
        <v>473</v>
      </c>
      <c r="K14" s="26" t="s">
        <v>576</v>
      </c>
      <c r="L14" s="26" t="s">
        <v>577</v>
      </c>
      <c r="M14" s="26" t="s">
        <v>578</v>
      </c>
      <c r="N14" s="25" t="s">
        <v>473</v>
      </c>
      <c r="O14" s="25" t="s">
        <v>473</v>
      </c>
      <c r="P14" s="25" t="s">
        <v>473</v>
      </c>
    </row>
    <row r="15" spans="1:16" ht="30.95" customHeight="1" x14ac:dyDescent="0.45">
      <c r="A15" s="38">
        <v>14</v>
      </c>
      <c r="B15" s="25" t="s">
        <v>473</v>
      </c>
      <c r="C15" s="25" t="s">
        <v>473</v>
      </c>
      <c r="D15" s="25" t="s">
        <v>473</v>
      </c>
      <c r="E15" s="25" t="s">
        <v>473</v>
      </c>
      <c r="F15" s="25" t="s">
        <v>473</v>
      </c>
      <c r="G15" s="25" t="s">
        <v>473</v>
      </c>
      <c r="H15" s="25" t="s">
        <v>473</v>
      </c>
      <c r="I15" s="25" t="s">
        <v>473</v>
      </c>
      <c r="J15" s="25" t="s">
        <v>473</v>
      </c>
      <c r="K15" s="26" t="s">
        <v>579</v>
      </c>
      <c r="L15" s="25" t="s">
        <v>473</v>
      </c>
      <c r="M15" s="25" t="s">
        <v>473</v>
      </c>
      <c r="N15" s="25" t="s">
        <v>473</v>
      </c>
      <c r="O15" s="25" t="s">
        <v>473</v>
      </c>
      <c r="P15" s="25" t="s">
        <v>473</v>
      </c>
    </row>
    <row r="16" spans="1:16" ht="30.95" customHeight="1" x14ac:dyDescent="0.45">
      <c r="A16" s="38">
        <v>15</v>
      </c>
      <c r="B16" s="25" t="s">
        <v>473</v>
      </c>
      <c r="C16" s="25" t="s">
        <v>473</v>
      </c>
      <c r="D16" s="25" t="s">
        <v>473</v>
      </c>
      <c r="E16" s="25" t="s">
        <v>473</v>
      </c>
      <c r="F16" s="25" t="s">
        <v>473</v>
      </c>
      <c r="G16" s="25" t="s">
        <v>473</v>
      </c>
      <c r="H16" s="25" t="s">
        <v>473</v>
      </c>
      <c r="I16" s="25" t="s">
        <v>473</v>
      </c>
      <c r="J16" s="25" t="s">
        <v>473</v>
      </c>
      <c r="K16" s="26" t="s">
        <v>580</v>
      </c>
      <c r="L16" s="25" t="s">
        <v>473</v>
      </c>
      <c r="M16" s="25" t="s">
        <v>473</v>
      </c>
      <c r="N16" s="25" t="s">
        <v>473</v>
      </c>
      <c r="O16" s="25" t="s">
        <v>473</v>
      </c>
      <c r="P16" s="25" t="s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D032-5C8D-44BA-A319-3897F06C868B}">
  <dimension ref="A1:H22"/>
  <sheetViews>
    <sheetView tabSelected="1" workbookViewId="0">
      <selection activeCell="B3" sqref="B3:H3"/>
    </sheetView>
  </sheetViews>
  <sheetFormatPr defaultRowHeight="14.25" x14ac:dyDescent="0.45"/>
  <cols>
    <col min="1" max="8" width="21.06640625" customWidth="1"/>
  </cols>
  <sheetData>
    <row r="1" spans="1:8" x14ac:dyDescent="0.45">
      <c r="A1" t="s">
        <v>602</v>
      </c>
    </row>
    <row r="3" spans="1:8" ht="23.25" x14ac:dyDescent="0.45">
      <c r="A3" s="6"/>
      <c r="B3" s="59" t="s">
        <v>601</v>
      </c>
      <c r="C3" s="59"/>
      <c r="D3" s="59"/>
      <c r="E3" s="59"/>
      <c r="F3" s="59"/>
      <c r="G3" s="59"/>
      <c r="H3" s="59"/>
    </row>
    <row r="4" spans="1:8" ht="23.25" x14ac:dyDescent="0.45">
      <c r="A4" s="6"/>
      <c r="B4" s="60" t="s">
        <v>593</v>
      </c>
      <c r="C4" s="60"/>
      <c r="D4" s="60" t="s">
        <v>594</v>
      </c>
      <c r="E4" s="60"/>
      <c r="F4" s="60" t="s">
        <v>3</v>
      </c>
      <c r="G4" s="60"/>
      <c r="H4" s="60"/>
    </row>
    <row r="5" spans="1:8" ht="28.5" x14ac:dyDescent="0.45">
      <c r="A5" s="5" t="s">
        <v>4</v>
      </c>
      <c r="B5" s="61" t="s">
        <v>595</v>
      </c>
      <c r="C5" s="61" t="s">
        <v>596</v>
      </c>
      <c r="D5" s="61" t="s">
        <v>597</v>
      </c>
      <c r="E5" s="61" t="s">
        <v>598</v>
      </c>
      <c r="F5" s="61" t="s">
        <v>599</v>
      </c>
      <c r="G5" s="61" t="s">
        <v>25</v>
      </c>
      <c r="H5" s="61" t="s">
        <v>600</v>
      </c>
    </row>
    <row r="6" spans="1:8" x14ac:dyDescent="0.45">
      <c r="A6" s="8" t="s">
        <v>27</v>
      </c>
      <c r="B6" s="7">
        <v>109267</v>
      </c>
      <c r="C6" s="7">
        <v>325741</v>
      </c>
      <c r="D6" s="7">
        <v>54566</v>
      </c>
      <c r="E6" s="7">
        <v>88068</v>
      </c>
      <c r="F6" s="9">
        <f>SUM(B6,D6)</f>
        <v>163833</v>
      </c>
      <c r="G6" s="9">
        <f>SUM(C6,E6)</f>
        <v>413809</v>
      </c>
      <c r="H6" s="10">
        <f>SUM(F6/G6)</f>
        <v>0.39591454028307743</v>
      </c>
    </row>
    <row r="7" spans="1:8" x14ac:dyDescent="0.45">
      <c r="A7" s="8" t="s">
        <v>28</v>
      </c>
      <c r="B7" s="7">
        <v>156799</v>
      </c>
      <c r="C7" s="7">
        <v>354946</v>
      </c>
      <c r="D7" s="7">
        <v>47271</v>
      </c>
      <c r="E7" s="7">
        <v>66854</v>
      </c>
      <c r="F7" s="9">
        <f t="shared" ref="F7:G19" si="0">SUM(B7,D7)</f>
        <v>204070</v>
      </c>
      <c r="G7" s="9">
        <f t="shared" si="0"/>
        <v>421800</v>
      </c>
      <c r="H7" s="10">
        <f t="shared" ref="H7:H19" si="1">SUM(F7/G7)</f>
        <v>0.48380749170222853</v>
      </c>
    </row>
    <row r="8" spans="1:8" x14ac:dyDescent="0.45">
      <c r="A8" s="8" t="s">
        <v>29</v>
      </c>
      <c r="B8" s="7">
        <v>116748</v>
      </c>
      <c r="C8" s="7">
        <v>362559</v>
      </c>
      <c r="D8" s="7">
        <v>42285</v>
      </c>
      <c r="E8" s="7">
        <v>66216</v>
      </c>
      <c r="F8" s="9">
        <f t="shared" si="0"/>
        <v>159033</v>
      </c>
      <c r="G8" s="9">
        <f t="shared" si="0"/>
        <v>428775</v>
      </c>
      <c r="H8" s="10">
        <f t="shared" si="1"/>
        <v>0.37090082210949799</v>
      </c>
    </row>
    <row r="9" spans="1:8" x14ac:dyDescent="0.45">
      <c r="A9" s="8" t="s">
        <v>30</v>
      </c>
      <c r="B9" s="7">
        <v>148616</v>
      </c>
      <c r="C9" s="7">
        <v>545476</v>
      </c>
      <c r="D9" s="7">
        <v>47337</v>
      </c>
      <c r="E9" s="7">
        <v>83380</v>
      </c>
      <c r="F9" s="9">
        <f t="shared" si="0"/>
        <v>195953</v>
      </c>
      <c r="G9" s="9">
        <f t="shared" si="0"/>
        <v>628856</v>
      </c>
      <c r="H9" s="10">
        <f t="shared" si="1"/>
        <v>0.31160233821415395</v>
      </c>
    </row>
    <row r="10" spans="1:8" x14ac:dyDescent="0.45">
      <c r="A10" s="8" t="s">
        <v>31</v>
      </c>
      <c r="B10" s="7">
        <v>133860</v>
      </c>
      <c r="C10" s="7">
        <v>366300</v>
      </c>
      <c r="D10" s="7">
        <v>52376</v>
      </c>
      <c r="E10" s="7">
        <v>74415</v>
      </c>
      <c r="F10" s="9">
        <f t="shared" si="0"/>
        <v>186236</v>
      </c>
      <c r="G10" s="9">
        <f t="shared" si="0"/>
        <v>440715</v>
      </c>
      <c r="H10" s="10">
        <f t="shared" si="1"/>
        <v>0.42257694882180091</v>
      </c>
    </row>
    <row r="11" spans="1:8" x14ac:dyDescent="0.45">
      <c r="A11" s="8" t="s">
        <v>32</v>
      </c>
      <c r="B11" s="7">
        <v>126235</v>
      </c>
      <c r="C11" s="7">
        <v>347715</v>
      </c>
      <c r="D11" s="7">
        <v>68865</v>
      </c>
      <c r="E11" s="7">
        <v>106177</v>
      </c>
      <c r="F11" s="9">
        <f t="shared" si="0"/>
        <v>195100</v>
      </c>
      <c r="G11" s="9">
        <f t="shared" si="0"/>
        <v>453892</v>
      </c>
      <c r="H11" s="10">
        <f t="shared" si="1"/>
        <v>0.42983793501537809</v>
      </c>
    </row>
    <row r="12" spans="1:8" x14ac:dyDescent="0.45">
      <c r="A12" s="8" t="s">
        <v>33</v>
      </c>
      <c r="B12" s="7">
        <v>112140</v>
      </c>
      <c r="C12" s="7">
        <v>315166</v>
      </c>
      <c r="D12" s="7">
        <v>53026</v>
      </c>
      <c r="E12" s="7">
        <v>84511</v>
      </c>
      <c r="F12" s="9">
        <f t="shared" si="0"/>
        <v>165166</v>
      </c>
      <c r="G12" s="9">
        <f t="shared" si="0"/>
        <v>399677</v>
      </c>
      <c r="H12" s="10">
        <f t="shared" si="1"/>
        <v>0.41324869832389655</v>
      </c>
    </row>
    <row r="13" spans="1:8" x14ac:dyDescent="0.45">
      <c r="A13" s="8" t="s">
        <v>34</v>
      </c>
      <c r="B13" s="7">
        <v>120691</v>
      </c>
      <c r="C13" s="7">
        <v>336577</v>
      </c>
      <c r="D13" s="7">
        <v>40492</v>
      </c>
      <c r="E13" s="7">
        <v>63126</v>
      </c>
      <c r="F13" s="9">
        <f t="shared" si="0"/>
        <v>161183</v>
      </c>
      <c r="G13" s="9">
        <f t="shared" si="0"/>
        <v>399703</v>
      </c>
      <c r="H13" s="10">
        <f t="shared" si="1"/>
        <v>0.40325691826180937</v>
      </c>
    </row>
    <row r="14" spans="1:8" x14ac:dyDescent="0.45">
      <c r="A14" s="8" t="s">
        <v>35</v>
      </c>
      <c r="B14" s="7">
        <v>128910</v>
      </c>
      <c r="C14" s="7">
        <v>336958</v>
      </c>
      <c r="D14" s="7">
        <v>43969</v>
      </c>
      <c r="E14" s="7">
        <v>65539</v>
      </c>
      <c r="F14" s="9">
        <f t="shared" si="0"/>
        <v>172879</v>
      </c>
      <c r="G14" s="9">
        <f t="shared" si="0"/>
        <v>402497</v>
      </c>
      <c r="H14" s="10">
        <f t="shared" si="1"/>
        <v>0.42951624484157647</v>
      </c>
    </row>
    <row r="15" spans="1:8" x14ac:dyDescent="0.45">
      <c r="A15" s="8" t="s">
        <v>36</v>
      </c>
      <c r="B15" s="7">
        <v>124620</v>
      </c>
      <c r="C15" s="7">
        <v>366552</v>
      </c>
      <c r="D15" s="7">
        <v>50953</v>
      </c>
      <c r="E15" s="7">
        <v>82000</v>
      </c>
      <c r="F15" s="9">
        <f t="shared" si="0"/>
        <v>175573</v>
      </c>
      <c r="G15" s="9">
        <f t="shared" si="0"/>
        <v>448552</v>
      </c>
      <c r="H15" s="10">
        <f t="shared" si="1"/>
        <v>0.39142173036793948</v>
      </c>
    </row>
    <row r="16" spans="1:8" x14ac:dyDescent="0.45">
      <c r="A16" s="8" t="s">
        <v>37</v>
      </c>
      <c r="B16" s="7">
        <v>126726</v>
      </c>
      <c r="C16" s="7">
        <v>309052</v>
      </c>
      <c r="D16" s="7">
        <v>50209</v>
      </c>
      <c r="E16" s="7">
        <v>75626</v>
      </c>
      <c r="F16" s="9">
        <f t="shared" si="0"/>
        <v>176935</v>
      </c>
      <c r="G16" s="9">
        <f t="shared" si="0"/>
        <v>384678</v>
      </c>
      <c r="H16" s="10">
        <f t="shared" si="1"/>
        <v>0.45995611914380341</v>
      </c>
    </row>
    <row r="17" spans="1:8" x14ac:dyDescent="0.45">
      <c r="A17" s="8" t="s">
        <v>38</v>
      </c>
      <c r="B17" s="7">
        <v>158027</v>
      </c>
      <c r="C17" s="7">
        <v>442090</v>
      </c>
      <c r="D17" s="7">
        <v>49707</v>
      </c>
      <c r="E17" s="7">
        <v>82795</v>
      </c>
      <c r="F17" s="9">
        <f t="shared" si="0"/>
        <v>207734</v>
      </c>
      <c r="G17" s="9">
        <f t="shared" si="0"/>
        <v>524885</v>
      </c>
      <c r="H17" s="10">
        <f t="shared" si="1"/>
        <v>0.39577050210998599</v>
      </c>
    </row>
    <row r="18" spans="1:8" x14ac:dyDescent="0.45">
      <c r="A18" s="8" t="s">
        <v>39</v>
      </c>
      <c r="B18" s="7">
        <v>141351</v>
      </c>
      <c r="C18" s="7">
        <v>365858</v>
      </c>
      <c r="D18" s="7">
        <v>64751</v>
      </c>
      <c r="E18" s="7">
        <v>89523</v>
      </c>
      <c r="F18" s="9">
        <f t="shared" si="0"/>
        <v>206102</v>
      </c>
      <c r="G18" s="9">
        <f t="shared" si="0"/>
        <v>455381</v>
      </c>
      <c r="H18" s="10">
        <f t="shared" si="1"/>
        <v>0.45259244456839437</v>
      </c>
    </row>
    <row r="19" spans="1:8" x14ac:dyDescent="0.45">
      <c r="A19" s="8" t="s">
        <v>40</v>
      </c>
      <c r="B19" s="7">
        <v>89711</v>
      </c>
      <c r="C19" s="7">
        <v>298563</v>
      </c>
      <c r="D19" s="7">
        <v>35938</v>
      </c>
      <c r="E19" s="7">
        <v>60645</v>
      </c>
      <c r="F19" s="9">
        <f t="shared" si="0"/>
        <v>125649</v>
      </c>
      <c r="G19" s="9">
        <f t="shared" si="0"/>
        <v>359208</v>
      </c>
      <c r="H19" s="10">
        <f t="shared" si="1"/>
        <v>0.34979454800561233</v>
      </c>
    </row>
    <row r="20" spans="1:8" ht="14.65" thickBot="1" x14ac:dyDescent="0.5">
      <c r="A20" s="2"/>
      <c r="B20" s="3"/>
      <c r="C20" s="3"/>
      <c r="D20" s="3"/>
      <c r="E20" s="3"/>
      <c r="F20" s="3"/>
      <c r="G20" s="3"/>
      <c r="H20" s="3"/>
    </row>
    <row r="21" spans="1:8" ht="14.65" thickBot="1" x14ac:dyDescent="0.5">
      <c r="A21" s="11" t="s">
        <v>41</v>
      </c>
      <c r="B21" s="12">
        <f t="shared" ref="B21" si="2">SUM(B6:B20)</f>
        <v>1793701</v>
      </c>
      <c r="C21" s="12">
        <f t="shared" ref="C21:G21" si="3">SUM(C6:C20)</f>
        <v>5073553</v>
      </c>
      <c r="D21" s="12">
        <f t="shared" si="3"/>
        <v>701745</v>
      </c>
      <c r="E21" s="12">
        <f t="shared" si="3"/>
        <v>1088875</v>
      </c>
      <c r="F21" s="12">
        <f t="shared" si="3"/>
        <v>2495446</v>
      </c>
      <c r="G21" s="12">
        <f t="shared" si="3"/>
        <v>6162428</v>
      </c>
      <c r="H21" s="13">
        <f t="shared" ref="H21" si="4">SUM(F21/G21)</f>
        <v>0.40494525858963382</v>
      </c>
    </row>
    <row r="22" spans="1:8" ht="14.65" thickTop="1" x14ac:dyDescent="0.45"/>
  </sheetData>
  <mergeCells count="4">
    <mergeCell ref="B3:H3"/>
    <mergeCell ref="B4:C4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1. Mayor of London</vt:lpstr>
      <vt:lpstr>2. Constituency Assembly Pt 1</vt:lpstr>
      <vt:lpstr>3. Constituency Assembly Pt 2</vt:lpstr>
      <vt:lpstr>4. London-wide Assembly</vt:lpstr>
      <vt:lpstr>5. London-wide Seat Priority</vt:lpstr>
      <vt:lpstr>6. London-wide D'Hondt Calc</vt:lpstr>
      <vt:lpstr>7. London-wide Elected</vt:lpstr>
      <vt:lpstr>8. Inperson and Postal Ballots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Manni Virdee</dc:creator>
  <cp:keywords/>
  <dc:description/>
  <cp:lastModifiedBy>Ajay Patel</cp:lastModifiedBy>
  <cp:revision/>
  <dcterms:created xsi:type="dcterms:W3CDTF">2024-05-16T12:20:27Z</dcterms:created>
  <dcterms:modified xsi:type="dcterms:W3CDTF">2024-06-18T22:15:39Z</dcterms:modified>
  <cp:category/>
  <cp:contentStatus/>
</cp:coreProperties>
</file>